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codeName="ThisWorkbook" defaultThemeVersion="166925"/>
  <mc:AlternateContent xmlns:mc="http://schemas.openxmlformats.org/markup-compatibility/2006">
    <mc:Choice Requires="x15">
      <x15ac:absPath xmlns:x15ac="http://schemas.microsoft.com/office/spreadsheetml/2010/11/ac" url="/Users/oliverkoder/Documents/Orangeramp/katalógus/2020/Orangeramp/Pro/"/>
    </mc:Choice>
  </mc:AlternateContent>
  <xr:revisionPtr revIDLastSave="0" documentId="13_ncr:1_{7793FB65-7309-3543-8657-1FC384718C3F}" xr6:coauthVersionLast="45" xr6:coauthVersionMax="45" xr10:uidLastSave="{00000000-0000-0000-0000-000000000000}"/>
  <bookViews>
    <workbookView xWindow="880" yWindow="460" windowWidth="27320" windowHeight="15420" xr2:uid="{9D668CF4-2678-4DEA-83CE-864A69130731}"/>
  </bookViews>
  <sheets>
    <sheet name="Orangeramp Pro" sheetId="1" r:id="rId1"/>
    <sheet name="Ár" sheetId="2" state="hidden"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2" l="1"/>
  <c r="A5" i="2"/>
  <c r="A6" i="2"/>
  <c r="A7" i="2"/>
  <c r="A8" i="2"/>
  <c r="A9" i="2"/>
  <c r="A10" i="2"/>
  <c r="A11" i="2"/>
  <c r="A12" i="2"/>
  <c r="A13" i="2"/>
  <c r="A14" i="2" l="1"/>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G495" i="1" l="1"/>
  <c r="G489" i="1"/>
  <c r="G483" i="1"/>
  <c r="G477" i="1"/>
  <c r="G471" i="1"/>
  <c r="G464" i="1"/>
  <c r="G465" i="1"/>
  <c r="G458" i="1"/>
  <c r="G452" i="1"/>
  <c r="G453" i="1"/>
  <c r="G454" i="1"/>
  <c r="G446" i="1"/>
  <c r="G447" i="1"/>
  <c r="G448" i="1"/>
  <c r="G449" i="1"/>
  <c r="G439" i="1"/>
  <c r="G433" i="1"/>
  <c r="G427" i="1"/>
  <c r="G421" i="1"/>
  <c r="G415" i="1"/>
  <c r="G409" i="1"/>
  <c r="G403" i="1"/>
  <c r="G397" i="1"/>
  <c r="G391" i="1"/>
  <c r="G385" i="1"/>
  <c r="G379" i="1"/>
  <c r="G373" i="1"/>
  <c r="G367" i="1"/>
  <c r="G361" i="1"/>
  <c r="G355" i="1"/>
  <c r="G348" i="1"/>
  <c r="G342" i="1"/>
  <c r="G336" i="1"/>
  <c r="G337" i="1"/>
  <c r="G330" i="1"/>
  <c r="G324" i="1"/>
  <c r="G318" i="1"/>
  <c r="G312" i="1"/>
  <c r="G306" i="1"/>
  <c r="G307" i="1"/>
  <c r="G308" i="1"/>
  <c r="G309" i="1"/>
  <c r="G300" i="1"/>
  <c r="G301" i="1"/>
  <c r="G302" i="1"/>
  <c r="G294" i="1"/>
  <c r="G287" i="1"/>
  <c r="G281" i="1"/>
  <c r="G274" i="1"/>
  <c r="G275" i="1"/>
  <c r="G268" i="1"/>
  <c r="G262" i="1"/>
  <c r="G256" i="1"/>
  <c r="G257" i="1"/>
  <c r="G250" i="1"/>
  <c r="G244" i="1"/>
  <c r="G237" i="1"/>
  <c r="G231" i="1"/>
  <c r="G225" i="1"/>
  <c r="G219" i="1"/>
  <c r="G213" i="1"/>
  <c r="G207" i="1"/>
  <c r="G201" i="1"/>
  <c r="G195" i="1"/>
  <c r="G189" i="1"/>
  <c r="G183" i="1"/>
  <c r="G177" i="1"/>
  <c r="G171" i="1"/>
  <c r="G165" i="1"/>
  <c r="G159" i="1"/>
  <c r="G153" i="1"/>
  <c r="G147" i="1"/>
  <c r="G141" i="1"/>
  <c r="G135" i="1"/>
  <c r="G129" i="1"/>
  <c r="G123" i="1"/>
  <c r="G117" i="1"/>
  <c r="G104" i="1"/>
  <c r="G105" i="1"/>
  <c r="G106" i="1"/>
  <c r="G97" i="1"/>
  <c r="G98" i="1"/>
  <c r="G99" i="1"/>
  <c r="G100" i="1"/>
  <c r="G101" i="1"/>
  <c r="G102" i="1"/>
  <c r="G91" i="1"/>
  <c r="G85" i="1"/>
  <c r="G86" i="1"/>
  <c r="G87" i="1"/>
  <c r="G79" i="1"/>
  <c r="G80" i="1"/>
  <c r="G81" i="1"/>
  <c r="G73" i="1"/>
  <c r="G74" i="1"/>
  <c r="G75" i="1"/>
  <c r="G66" i="1"/>
  <c r="G60" i="1"/>
  <c r="G61" i="1"/>
  <c r="G62" i="1"/>
  <c r="G54" i="1"/>
  <c r="G55" i="1"/>
  <c r="G48" i="1"/>
  <c r="G49" i="1"/>
  <c r="G50" i="1"/>
  <c r="G41" i="1"/>
  <c r="G42" i="1"/>
  <c r="G35" i="1"/>
  <c r="G36" i="1"/>
  <c r="G29" i="1"/>
  <c r="G30" i="1"/>
  <c r="G22" i="1"/>
  <c r="G23" i="1"/>
  <c r="G24" i="1"/>
  <c r="G25" i="1"/>
  <c r="G26" i="1"/>
  <c r="G16" i="1"/>
  <c r="G17" i="1"/>
  <c r="G18" i="1"/>
  <c r="G19" i="1"/>
  <c r="G20" i="1"/>
  <c r="G5" i="1"/>
  <c r="G6" i="1"/>
  <c r="G7" i="1"/>
  <c r="G8" i="1"/>
  <c r="G9" i="1"/>
  <c r="G10" i="1"/>
  <c r="G11" i="1"/>
  <c r="G12" i="1"/>
  <c r="G13" i="1"/>
  <c r="G111" i="1"/>
  <c r="B14" i="2" l="1"/>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6" i="2"/>
  <c r="B7" i="2"/>
  <c r="B8" i="2"/>
  <c r="B9" i="2"/>
  <c r="B10" i="2"/>
  <c r="B11" i="2"/>
  <c r="B12" i="2"/>
  <c r="B13" i="2"/>
</calcChain>
</file>

<file path=xl/sharedStrings.xml><?xml version="1.0" encoding="utf-8"?>
<sst xmlns="http://schemas.openxmlformats.org/spreadsheetml/2006/main" count="764" uniqueCount="420">
  <si>
    <t>Spine</t>
  </si>
  <si>
    <t>Negyedívek</t>
  </si>
  <si>
    <t>Code</t>
  </si>
  <si>
    <t>Asztal</t>
  </si>
  <si>
    <t>Magas</t>
  </si>
  <si>
    <t>Széles</t>
  </si>
  <si>
    <t>Hosszú</t>
  </si>
  <si>
    <t>Nettó ár (HUF)</t>
  </si>
  <si>
    <t>2orp 121</t>
  </si>
  <si>
    <t>1,5  m x 2 m</t>
  </si>
  <si>
    <t>1 m</t>
  </si>
  <si>
    <t>2 m</t>
  </si>
  <si>
    <t>3,5 m</t>
  </si>
  <si>
    <t>2orp 122</t>
  </si>
  <si>
    <t>1,5  m x 2,5 m</t>
  </si>
  <si>
    <t>1,2 m</t>
  </si>
  <si>
    <t>2,5 m</t>
  </si>
  <si>
    <t>3,54 m</t>
  </si>
  <si>
    <t>2orp 123</t>
  </si>
  <si>
    <t>1,5 m x 3,75 m</t>
  </si>
  <si>
    <t>3,75 m</t>
  </si>
  <si>
    <t>2orp 152</t>
  </si>
  <si>
    <t>1,5 m x 2,5 m</t>
  </si>
  <si>
    <t>1,5 m</t>
  </si>
  <si>
    <t>3,71 m</t>
  </si>
  <si>
    <t>2orp 153</t>
  </si>
  <si>
    <t>2orp 183</t>
  </si>
  <si>
    <t>1,8 m</t>
  </si>
  <si>
    <t>4m</t>
  </si>
  <si>
    <t>2orp 203</t>
  </si>
  <si>
    <t>4,06 m</t>
  </si>
  <si>
    <t>2orp 223</t>
  </si>
  <si>
    <t>1,5  m x 3,75 m</t>
  </si>
  <si>
    <t>2,2 m</t>
  </si>
  <si>
    <t>4,11 m</t>
  </si>
  <si>
    <t>2orp 253</t>
  </si>
  <si>
    <t>4.53 m</t>
  </si>
  <si>
    <t>2orsp 1</t>
  </si>
  <si>
    <t>*</t>
  </si>
  <si>
    <t>4.08 m</t>
  </si>
  <si>
    <t>2orsp 122</t>
  </si>
  <si>
    <t>2orsp 123</t>
  </si>
  <si>
    <t>2orsp 153</t>
  </si>
  <si>
    <t>4.42 m</t>
  </si>
  <si>
    <t>2orsp 183</t>
  </si>
  <si>
    <t>5 m</t>
  </si>
  <si>
    <t>Street Spine</t>
  </si>
  <si>
    <t>2orstp 121</t>
  </si>
  <si>
    <t>2 m x 0.3 m</t>
  </si>
  <si>
    <t>4.3 m</t>
  </si>
  <si>
    <t>2orstp 122</t>
  </si>
  <si>
    <t>2.5 m x 0.3 m</t>
  </si>
  <si>
    <t>4.38 m</t>
  </si>
  <si>
    <t>2orstp 123</t>
  </si>
  <si>
    <t>3.75 m x 0.3 m</t>
  </si>
  <si>
    <t>2orstp 153</t>
  </si>
  <si>
    <t>4.72 m</t>
  </si>
  <si>
    <t>2orstp 183</t>
  </si>
  <si>
    <t>5.3m</t>
  </si>
  <si>
    <t>2orvulk150</t>
  </si>
  <si>
    <t>1.5 m</t>
  </si>
  <si>
    <t>2.8 m</t>
  </si>
  <si>
    <t>5.7 m</t>
  </si>
  <si>
    <t>2orvulk180</t>
  </si>
  <si>
    <t>1.8 m</t>
  </si>
  <si>
    <t>3.2 m</t>
  </si>
  <si>
    <t>6.7 m</t>
  </si>
  <si>
    <t>2orplb150</t>
  </si>
  <si>
    <t>2.2 m</t>
  </si>
  <si>
    <t>2orplb180</t>
  </si>
  <si>
    <t>1.8m</t>
  </si>
  <si>
    <t>2.5 m</t>
  </si>
  <si>
    <t>2orhp3-15</t>
  </si>
  <si>
    <t xml:space="preserve">1.5 m </t>
  </si>
  <si>
    <t xml:space="preserve"> 6.4 m</t>
  </si>
  <si>
    <t>6.4 m</t>
  </si>
  <si>
    <t xml:space="preserve">2orhp3-18 </t>
  </si>
  <si>
    <t xml:space="preserve">1.8 m </t>
  </si>
  <si>
    <t>2orhp3-2</t>
  </si>
  <si>
    <t xml:space="preserve">2 m </t>
  </si>
  <si>
    <t>6.8 m</t>
  </si>
  <si>
    <t>Hipp</t>
  </si>
  <si>
    <t>2orhp120</t>
  </si>
  <si>
    <t>2.5 m x 2.5 m</t>
  </si>
  <si>
    <t>1.2 m</t>
  </si>
  <si>
    <t>4.54 m</t>
  </si>
  <si>
    <t>2orhp150</t>
  </si>
  <si>
    <t>4.71 m</t>
  </si>
  <si>
    <t>Hipp 45</t>
  </si>
  <si>
    <t>2orhipp 12</t>
  </si>
  <si>
    <t>1.5 m x 5 m</t>
  </si>
  <si>
    <t>5.6 m</t>
  </si>
  <si>
    <t>4.58 m</t>
  </si>
  <si>
    <t>2orhipp 15</t>
  </si>
  <si>
    <t>5.75 m</t>
  </si>
  <si>
    <t>4.75 m</t>
  </si>
  <si>
    <t>2orhipp 18</t>
  </si>
  <si>
    <t>1.5 m x 7.5 m</t>
  </si>
  <si>
    <t>8.2 m</t>
  </si>
  <si>
    <t>Íves gyorsító</t>
  </si>
  <si>
    <t>2orivp</t>
  </si>
  <si>
    <t>3.75 m</t>
  </si>
  <si>
    <t>Start Box</t>
  </si>
  <si>
    <t>Orstb120</t>
  </si>
  <si>
    <t>5.10 m</t>
  </si>
  <si>
    <t>Orstb150</t>
  </si>
  <si>
    <t>Orstb180</t>
  </si>
  <si>
    <t>3.75 m x 3.75 m</t>
  </si>
  <si>
    <t>6.24 m</t>
  </si>
  <si>
    <t>Bank to bank</t>
  </si>
  <si>
    <t>Orbtb120</t>
  </si>
  <si>
    <t>Orbtb150</t>
  </si>
  <si>
    <t>Orbtb180</t>
  </si>
  <si>
    <t>Orhbb 12</t>
  </si>
  <si>
    <t>5.94 m</t>
  </si>
  <si>
    <t>5.14 m</t>
  </si>
  <si>
    <t>Orhbb 15</t>
  </si>
  <si>
    <t>6.2 m</t>
  </si>
  <si>
    <t>5.64 m</t>
  </si>
  <si>
    <t>Orhbb 18</t>
  </si>
  <si>
    <t>8.8 m</t>
  </si>
  <si>
    <t>6.9 m</t>
  </si>
  <si>
    <t>Big Bank</t>
  </si>
  <si>
    <t>Orbb15-5</t>
  </si>
  <si>
    <t>7.6 m</t>
  </si>
  <si>
    <t>Ferdefal</t>
  </si>
  <si>
    <t>2orb 121</t>
  </si>
  <si>
    <t>1,5 m x 2 m</t>
  </si>
  <si>
    <t>4 m</t>
  </si>
  <si>
    <t>2orb 122</t>
  </si>
  <si>
    <t>4,09 m</t>
  </si>
  <si>
    <t>2orb 123</t>
  </si>
  <si>
    <t>1,5 m x 3.75 m</t>
  </si>
  <si>
    <t>2orb 152</t>
  </si>
  <si>
    <t>4,6 m</t>
  </si>
  <si>
    <t>2orb 153</t>
  </si>
  <si>
    <t>2orb 183</t>
  </si>
  <si>
    <t>5,24 m</t>
  </si>
  <si>
    <t>Ferdefal &amp; Negyedív</t>
  </si>
  <si>
    <t>2orbp 12</t>
  </si>
  <si>
    <t>2orbp 15</t>
  </si>
  <si>
    <t>2orbp 18</t>
  </si>
  <si>
    <t>7.5 m</t>
  </si>
  <si>
    <t>Piramis 0.5m -mini</t>
  </si>
  <si>
    <t>2orpy 1105</t>
  </si>
  <si>
    <t>1.25 m x 1.25 m</t>
  </si>
  <si>
    <t>0.5 m</t>
  </si>
  <si>
    <t>4.32 m</t>
  </si>
  <si>
    <t>Piramis 0.7m &amp; korlát</t>
  </si>
  <si>
    <t>2orpy 1107</t>
  </si>
  <si>
    <t>1 m x 2 m</t>
  </si>
  <si>
    <t>0.7 m</t>
  </si>
  <si>
    <t>4.7 m</t>
  </si>
  <si>
    <t>Piramis &amp; csúszó doboz 0.5 - mini</t>
  </si>
  <si>
    <t>2orpy 105</t>
  </si>
  <si>
    <t>Piramis 0.7 &amp; csúszó doboz &amp; korlát</t>
  </si>
  <si>
    <t>2orpy 107</t>
  </si>
  <si>
    <t>4,7 m</t>
  </si>
  <si>
    <t>Piramis 0.5 m &amp; csúszó doboz &amp; lépcső - mini</t>
  </si>
  <si>
    <t>2orpy 205</t>
  </si>
  <si>
    <t>Piramis 0.7 m &amp; csúszó doboz &amp; korlát &amp; lépcső</t>
  </si>
  <si>
    <t>2orpy 207</t>
  </si>
  <si>
    <t>6 m</t>
  </si>
  <si>
    <t>5,73 m</t>
  </si>
  <si>
    <t>Piramis 0.5 m &amp; csúszó doboz &amp; lépcső</t>
  </si>
  <si>
    <t>2orpy 305</t>
  </si>
  <si>
    <t>1.25  m x 2 .5 m</t>
  </si>
  <si>
    <t>1.25 m x 2 m</t>
  </si>
  <si>
    <t>5.58 m</t>
  </si>
  <si>
    <t>5.12 m</t>
  </si>
  <si>
    <t>Piramis 0.7 m &amp; csúszó doboz &amp; lépcső</t>
  </si>
  <si>
    <t>2orpy 307</t>
  </si>
  <si>
    <t>2 m x 2m</t>
  </si>
  <si>
    <t>7,26 m</t>
  </si>
  <si>
    <t>6,73 m</t>
  </si>
  <si>
    <t>Piramis 0.5 m &amp; csúszó doboz - mini</t>
  </si>
  <si>
    <t>2orpy 405</t>
  </si>
  <si>
    <t>1 m x 1.25 m</t>
  </si>
  <si>
    <t>2.7 m</t>
  </si>
  <si>
    <t>4.32m</t>
  </si>
  <si>
    <t>Piramis 0.7 m &amp; csúszó doboz &amp; korlát</t>
  </si>
  <si>
    <t>2orpy 407</t>
  </si>
  <si>
    <t>4,76 m</t>
  </si>
  <si>
    <t>2orpy 505</t>
  </si>
  <si>
    <t>1.25 m x  1.25 m</t>
  </si>
  <si>
    <t>Piramis 0.7 m &amp; csúszó doboz</t>
  </si>
  <si>
    <t>2orpy 507</t>
  </si>
  <si>
    <t>2orpy 605</t>
  </si>
  <si>
    <t>1.25 m x 2.5 m</t>
  </si>
  <si>
    <t>4.33 m</t>
  </si>
  <si>
    <t>5.57 m</t>
  </si>
  <si>
    <t>2orpy 607</t>
  </si>
  <si>
    <t>3 m x 2 m</t>
  </si>
  <si>
    <t>6,82 m</t>
  </si>
  <si>
    <t>7,73 m</t>
  </si>
  <si>
    <t>2orpy 705</t>
  </si>
  <si>
    <t>2.9 m</t>
  </si>
  <si>
    <t>Piramis 0.7 m &amp; csúszó dobozok &amp; korlát</t>
  </si>
  <si>
    <t>2orpy 707</t>
  </si>
  <si>
    <t>4 m x 2 m</t>
  </si>
  <si>
    <t>2 m x 2 m</t>
  </si>
  <si>
    <t>Piramis 0.5 m &amp; csúszó dobozok - mini</t>
  </si>
  <si>
    <t>2orpy 805</t>
  </si>
  <si>
    <t>1.25 m 2.5 m</t>
  </si>
  <si>
    <t>Orpy807</t>
  </si>
  <si>
    <t>6,76 m</t>
  </si>
  <si>
    <t>Piramis 0.5 m - mini</t>
  </si>
  <si>
    <t>2or1005</t>
  </si>
  <si>
    <t>3 m</t>
  </si>
  <si>
    <t>Piramis 0.7 m</t>
  </si>
  <si>
    <t>2or1007</t>
  </si>
  <si>
    <t>4.77 m</t>
  </si>
  <si>
    <t>Death Box 0.5 m &amp; Bau-erbox - mini</t>
  </si>
  <si>
    <t xml:space="preserve">2ordb05 </t>
  </si>
  <si>
    <t>4.4 m</t>
  </si>
  <si>
    <t>Death Box 0.7 m &amp; Bau-erbox</t>
  </si>
  <si>
    <t xml:space="preserve">2ordb07 </t>
  </si>
  <si>
    <t>4.76 m</t>
  </si>
  <si>
    <t>5.74 m</t>
  </si>
  <si>
    <t>Negyed piramis 0.5 m - mini</t>
  </si>
  <si>
    <t xml:space="preserve">2ornp05 </t>
  </si>
  <si>
    <t>2.78 m</t>
  </si>
  <si>
    <t>Negyed piramis 0.7 m</t>
  </si>
  <si>
    <t xml:space="preserve">2ornp07 </t>
  </si>
  <si>
    <t>3.61 m</t>
  </si>
  <si>
    <t>Negyed piramis 1-1.2 m</t>
  </si>
  <si>
    <t xml:space="preserve">2ornp1 </t>
  </si>
  <si>
    <t>1.25 m x 1 m</t>
  </si>
  <si>
    <t>4.25 m</t>
  </si>
  <si>
    <t xml:space="preserve"> 4.5 m</t>
  </si>
  <si>
    <t>2ornp12</t>
  </si>
  <si>
    <t>1.5 m x 1.25 m</t>
  </si>
  <si>
    <t>5.02 m</t>
  </si>
  <si>
    <t>5.3 m</t>
  </si>
  <si>
    <t>One side Curb boksz</t>
  </si>
  <si>
    <t>2oroscb 07</t>
  </si>
  <si>
    <t>Funbox</t>
  </si>
  <si>
    <t>2orfnb1</t>
  </si>
  <si>
    <t>6.13 m</t>
  </si>
  <si>
    <t>Quarter - Bank - Comb</t>
  </si>
  <si>
    <t>2orqbc 01</t>
  </si>
  <si>
    <t>1.5 m x 6 m</t>
  </si>
  <si>
    <t>4.09 m</t>
  </si>
  <si>
    <t>2orqbc 02</t>
  </si>
  <si>
    <t>4.6 m</t>
  </si>
  <si>
    <t xml:space="preserve">2orhazt01 </t>
  </si>
  <si>
    <t>5.55 m</t>
  </si>
  <si>
    <t>2orhazt02</t>
  </si>
  <si>
    <t>2orjb2i</t>
  </si>
  <si>
    <t>2.5 m x 3.75 m</t>
  </si>
  <si>
    <t>8.4 m</t>
  </si>
  <si>
    <t>Jump box 1 m</t>
  </si>
  <si>
    <t>2orjmb07</t>
  </si>
  <si>
    <t>5.16 m</t>
  </si>
  <si>
    <t xml:space="preserve"> 2orjmb-nor12</t>
  </si>
  <si>
    <t>1.3 m x 2 m</t>
  </si>
  <si>
    <t>6.43 m</t>
  </si>
  <si>
    <t>2orjmb-nor125</t>
  </si>
  <si>
    <t>1.3 m x 2.5 m</t>
  </si>
  <si>
    <t>Jump box - íves érkező 1 m</t>
  </si>
  <si>
    <t>2orjmb125</t>
  </si>
  <si>
    <t>1.37 m x 2.5 m</t>
  </si>
  <si>
    <t>5.77 m</t>
  </si>
  <si>
    <t>2orjmb13</t>
  </si>
  <si>
    <t>1.37 m x 3 m</t>
  </si>
  <si>
    <t>2orjmb143</t>
  </si>
  <si>
    <t>1.9 m x 3 m</t>
  </si>
  <si>
    <t>1.4 m</t>
  </si>
  <si>
    <t>8.03 m</t>
  </si>
  <si>
    <t>2orjmmb1425</t>
  </si>
  <si>
    <t>1.9 m x 2.5 m</t>
  </si>
  <si>
    <t>2orjb2ivul</t>
  </si>
  <si>
    <t>Jump box 1.4 m &amp; csúszó doboz</t>
  </si>
  <si>
    <t>2orjmb14b</t>
  </si>
  <si>
    <t>2.5 m x 2.4 m</t>
  </si>
  <si>
    <t>8.08 m</t>
  </si>
  <si>
    <t>Jump box 1.4 m &amp; transfer ramps 1.4 m</t>
  </si>
  <si>
    <t>2orjmb14tr</t>
  </si>
  <si>
    <t>2orjmb14tr2</t>
  </si>
  <si>
    <t>8.1 m</t>
  </si>
  <si>
    <t>Transfer ramps 1-1.4 m</t>
  </si>
  <si>
    <t>2ortr10</t>
  </si>
  <si>
    <t>1m</t>
  </si>
  <si>
    <t>3.08 m</t>
  </si>
  <si>
    <t>5.66 m</t>
  </si>
  <si>
    <t>2ortr14</t>
  </si>
  <si>
    <t>3.21 m</t>
  </si>
  <si>
    <t>6.14 m</t>
  </si>
  <si>
    <t>Jump box 1.4-1.8 m</t>
  </si>
  <si>
    <t>2orjmbiv01</t>
  </si>
  <si>
    <t>1.32 m x 3.75 m</t>
  </si>
  <si>
    <t>1.5 m—1.8 mm</t>
  </si>
  <si>
    <t>7.95 m</t>
  </si>
  <si>
    <t>Jump box 1.4-1.8 m + vulkán</t>
  </si>
  <si>
    <t>2orjmbiv+vulk</t>
  </si>
  <si>
    <t>1.5 –1.8m</t>
  </si>
  <si>
    <t xml:space="preserve"> 6.93 m</t>
  </si>
  <si>
    <t>Jump ramp</t>
  </si>
  <si>
    <t>2orjump 01</t>
  </si>
  <si>
    <t>0.4 m</t>
  </si>
  <si>
    <t>1.25 m</t>
  </si>
  <si>
    <t>2orbeg 01</t>
  </si>
  <si>
    <t>1,25 m x 1,2 m</t>
  </si>
  <si>
    <t>0,4 m</t>
  </si>
  <si>
    <t>1,6 m</t>
  </si>
  <si>
    <t>Beginner box</t>
  </si>
  <si>
    <t>Beginner rails</t>
  </si>
  <si>
    <t>2orbeg 04</t>
  </si>
  <si>
    <t xml:space="preserve">   *</t>
  </si>
  <si>
    <t>2.4 m</t>
  </si>
  <si>
    <t>4,04 m</t>
  </si>
  <si>
    <t>Trick Box</t>
  </si>
  <si>
    <t>2ortb 1</t>
  </si>
  <si>
    <t>0,35 m</t>
  </si>
  <si>
    <t>0,5 m</t>
  </si>
  <si>
    <t>Street block 1.</t>
  </si>
  <si>
    <t>2orsb 01</t>
  </si>
  <si>
    <t>0.25 m—0.4 m</t>
  </si>
  <si>
    <t>1.9 m</t>
  </si>
  <si>
    <t>Street block 2.</t>
  </si>
  <si>
    <t>2orsb 02</t>
  </si>
  <si>
    <t>3.5 m</t>
  </si>
  <si>
    <t>7 m</t>
  </si>
  <si>
    <t>Piknik asztal</t>
  </si>
  <si>
    <t>2orpik 02</t>
  </si>
  <si>
    <t>0.27 m—0.52 m</t>
  </si>
  <si>
    <t>1.6 m</t>
  </si>
  <si>
    <t>Grinde corner</t>
  </si>
  <si>
    <t>2orgrc</t>
  </si>
  <si>
    <t>Manual 2</t>
  </si>
  <si>
    <t>2ormn2</t>
  </si>
  <si>
    <t>0.2 m-0.4 m</t>
  </si>
  <si>
    <t>2ormn 01</t>
  </si>
  <si>
    <t>1,2 m x 3 m</t>
  </si>
  <si>
    <t>0,45 m</t>
  </si>
  <si>
    <t>Manual</t>
  </si>
  <si>
    <t>Manual 3</t>
  </si>
  <si>
    <t>2ormn3</t>
  </si>
  <si>
    <t>1 m x 2.5 m</t>
  </si>
  <si>
    <t>0.3 m</t>
  </si>
  <si>
    <t>Wheele Base</t>
  </si>
  <si>
    <t>2orwb 01</t>
  </si>
  <si>
    <t>1,1 m x 2,2 m</t>
  </si>
  <si>
    <t>0,45 m &amp; 0,2 m</t>
  </si>
  <si>
    <t>1,55 m</t>
  </si>
  <si>
    <t>3,2 m</t>
  </si>
  <si>
    <t>Olie box</t>
  </si>
  <si>
    <t>2orol 02</t>
  </si>
  <si>
    <t>0,65 m &amp; 0,35 m</t>
  </si>
  <si>
    <t>0,9 m</t>
  </si>
  <si>
    <t>Grind box</t>
  </si>
  <si>
    <t>2orgrb 02</t>
  </si>
  <si>
    <t>Mini félcső</t>
  </si>
  <si>
    <t>2ormr10</t>
  </si>
  <si>
    <t>1.2 m x 3.75 m</t>
  </si>
  <si>
    <t>9.5 m</t>
  </si>
  <si>
    <t>2ormr15</t>
  </si>
  <si>
    <t>1.5 m x 3.75 m</t>
  </si>
  <si>
    <t>10.3 m</t>
  </si>
  <si>
    <t>2ormr155</t>
  </si>
  <si>
    <t xml:space="preserve">1.5 m x 5 m </t>
  </si>
  <si>
    <t>2ormr156</t>
  </si>
  <si>
    <t>1.5 m  x 6.25 m</t>
  </si>
  <si>
    <t>Spine félcső</t>
  </si>
  <si>
    <t>2orsmr15</t>
  </si>
  <si>
    <t>17.6 m</t>
  </si>
  <si>
    <t>2orsmr155</t>
  </si>
  <si>
    <t>2orsmr156</t>
  </si>
  <si>
    <t>1.5 m x 6.25 m</t>
  </si>
  <si>
    <t>6.25 m</t>
  </si>
  <si>
    <t>Félcső - negyedív - ferdefal</t>
  </si>
  <si>
    <t>2ormrb 15</t>
  </si>
  <si>
    <t>13.42 m</t>
  </si>
  <si>
    <t>Félcső 2.5 m</t>
  </si>
  <si>
    <t>2orhfp25</t>
  </si>
  <si>
    <t>12 m</t>
  </si>
  <si>
    <t>2orhfp25m</t>
  </si>
  <si>
    <t>Korlát</t>
  </si>
  <si>
    <t xml:space="preserve">2orrl </t>
  </si>
  <si>
    <t>0.25 m-0.5 m</t>
  </si>
  <si>
    <t>Korlát 2</t>
  </si>
  <si>
    <t>2orrl2</t>
  </si>
  <si>
    <t>0.25 m</t>
  </si>
  <si>
    <t>Korlát 3</t>
  </si>
  <si>
    <t>2orrl3</t>
  </si>
  <si>
    <t>Korlát 4</t>
  </si>
  <si>
    <t>2orrl4</t>
  </si>
  <si>
    <t>0.35 m</t>
  </si>
  <si>
    <t>Korlát 5</t>
  </si>
  <si>
    <t>2orrl5</t>
  </si>
  <si>
    <t>Image</t>
  </si>
  <si>
    <t>Vulkán - Pool</t>
  </si>
  <si>
    <t>Ferdefalak</t>
  </si>
  <si>
    <r>
      <t xml:space="preserve">Bank to bank 45 - </t>
    </r>
    <r>
      <rPr>
        <b/>
        <sz val="14"/>
        <color rgb="FFFF0000"/>
        <rFont val="Times New Roman"/>
        <family val="1"/>
        <charset val="238"/>
      </rPr>
      <t>NEW</t>
    </r>
  </si>
  <si>
    <t>Piramisok</t>
  </si>
  <si>
    <r>
      <t xml:space="preserve">Hipp 3x - </t>
    </r>
    <r>
      <rPr>
        <b/>
        <sz val="14"/>
        <color rgb="FFFF0000"/>
        <rFont val="Times New Roman"/>
        <family val="1"/>
        <charset val="238"/>
      </rPr>
      <t>NEW</t>
    </r>
  </si>
  <si>
    <r>
      <t xml:space="preserve">Pool (+) - </t>
    </r>
    <r>
      <rPr>
        <b/>
        <sz val="14"/>
        <color rgb="FFFF0000"/>
        <rFont val="Times New Roman"/>
        <family val="1"/>
        <charset val="238"/>
      </rPr>
      <t>NEW</t>
    </r>
  </si>
  <si>
    <r>
      <t xml:space="preserve">Pool (-) - </t>
    </r>
    <r>
      <rPr>
        <b/>
        <sz val="14"/>
        <color rgb="FFFF0000"/>
        <rFont val="Times New Roman"/>
        <family val="1"/>
        <charset val="238"/>
      </rPr>
      <t>NEW</t>
    </r>
  </si>
  <si>
    <r>
      <t xml:space="preserve">Vulkán - </t>
    </r>
    <r>
      <rPr>
        <b/>
        <sz val="14"/>
        <color rgb="FFFF0000"/>
        <rFont val="Times New Roman"/>
        <family val="1"/>
        <charset val="238"/>
      </rPr>
      <t>NEW</t>
    </r>
  </si>
  <si>
    <t>Negyedpiramisok</t>
  </si>
  <si>
    <t>Háztetők</t>
  </si>
  <si>
    <r>
      <t xml:space="preserve">Háztető02 - 0.7 m - </t>
    </r>
    <r>
      <rPr>
        <b/>
        <sz val="14"/>
        <color rgb="FFFF0000"/>
        <rFont val="Times New Roman"/>
        <family val="1"/>
        <charset val="238"/>
      </rPr>
      <t>NEW</t>
    </r>
  </si>
  <si>
    <r>
      <t xml:space="preserve">Háztető01 - 0.7 m - </t>
    </r>
    <r>
      <rPr>
        <b/>
        <sz val="14"/>
        <color rgb="FFFF0000"/>
        <rFont val="Times New Roman"/>
        <family val="1"/>
        <charset val="238"/>
      </rPr>
      <t>NEW</t>
    </r>
  </si>
  <si>
    <t>Jump box-ok</t>
  </si>
  <si>
    <r>
      <t xml:space="preserve">Jump box 1.8 m + vulkán - </t>
    </r>
    <r>
      <rPr>
        <b/>
        <sz val="14"/>
        <color rgb="FFFF0000"/>
        <rFont val="Times New Roman"/>
        <family val="1"/>
        <charset val="238"/>
      </rPr>
      <t>NEW</t>
    </r>
  </si>
  <si>
    <r>
      <t xml:space="preserve">Jump box 1.8 m - </t>
    </r>
    <r>
      <rPr>
        <b/>
        <sz val="14"/>
        <color rgb="FFFF0000"/>
        <rFont val="Times New Roman"/>
        <family val="1"/>
        <charset val="238"/>
      </rPr>
      <t>NEW</t>
    </r>
  </si>
  <si>
    <r>
      <t xml:space="preserve">Jump box 1.4 m &amp; transfer ramps 1.4 m - </t>
    </r>
    <r>
      <rPr>
        <b/>
        <sz val="14"/>
        <color rgb="FFFF0000"/>
        <rFont val="Times New Roman"/>
        <family val="1"/>
        <charset val="238"/>
      </rPr>
      <t>NEW</t>
    </r>
  </si>
  <si>
    <t>Streetoptical</t>
  </si>
  <si>
    <t>Félcsövek</t>
  </si>
  <si>
    <t>Korlátok</t>
  </si>
  <si>
    <t>Hippek</t>
  </si>
  <si>
    <t>Beginner box 2</t>
  </si>
  <si>
    <t>2orbeg 02</t>
  </si>
  <si>
    <t>Nettó ár (EURO)</t>
  </si>
  <si>
    <t>HUF</t>
  </si>
  <si>
    <t>EURO</t>
  </si>
  <si>
    <r>
      <rPr>
        <b/>
        <u/>
        <sz val="16"/>
        <color theme="5" tint="-0.249977111117893"/>
        <rFont val="Times New Roman"/>
        <family val="1"/>
      </rPr>
      <t>O</t>
    </r>
    <r>
      <rPr>
        <b/>
        <u/>
        <sz val="16"/>
        <color theme="1"/>
        <rFont val="Times New Roman"/>
        <family val="1"/>
      </rPr>
      <t>range</t>
    </r>
    <r>
      <rPr>
        <b/>
        <u/>
        <sz val="16"/>
        <color theme="5" tint="-0.249977111117893"/>
        <rFont val="Times New Roman"/>
        <family val="1"/>
      </rPr>
      <t>R</t>
    </r>
    <r>
      <rPr>
        <b/>
        <u/>
        <sz val="16"/>
        <color theme="1"/>
        <rFont val="Times New Roman"/>
        <family val="1"/>
      </rPr>
      <t>amp PRO</t>
    </r>
  </si>
  <si>
    <r>
      <t xml:space="preserve">Egy jól átgondolt, kiforrott moduláris pályarendszer, masszív fémszerkezettel, </t>
    </r>
    <r>
      <rPr>
        <b/>
        <sz val="12"/>
        <color rgb="FF000066"/>
        <rFont val="Times New Roman"/>
        <family val="1"/>
      </rPr>
      <t>dupla borítással</t>
    </r>
    <r>
      <rPr>
        <sz val="12"/>
        <color rgb="FF000066"/>
        <rFont val="Times New Roman"/>
        <family val="1"/>
      </rPr>
      <t>.</t>
    </r>
    <r>
      <rPr>
        <sz val="12"/>
        <color rgb="FF000066"/>
        <rFont val="Times New Roman"/>
        <family val="1"/>
        <charset val="238"/>
      </rPr>
      <t xml:space="preserve"> Szállítása, összeszerelése egyszerű, telepítése nem igényel külön gépeket. Összeszerelve egy rendkívül erős, tartós szerkezetű pálya.
Költséghatékony megoldásainkkal nagy alapterületű, sokelemes görparkok ideális kedvelt rámpái lehetnek.
Az elemek könnyűfém szerkezetből CNC élhajlítóval készített speciális profilokból készülnek, íveinket 5 mm vastag fémlemezekből lézervágással alakítjuk ki.
</t>
    </r>
    <r>
      <rPr>
        <b/>
        <sz val="12"/>
        <color rgb="FF000066"/>
        <rFont val="Times New Roman"/>
        <family val="1"/>
      </rPr>
      <t>Felülete dupla faborítású.</t>
    </r>
    <r>
      <rPr>
        <sz val="12"/>
        <color rgb="FF000066"/>
        <rFont val="Times New Roman"/>
        <family val="1"/>
        <charset val="238"/>
      </rPr>
      <t xml:space="preserve"> A felső kopóréteg karbantartásnál könnyen és költséghatékonyan cserélhető. A borításhoz használt lapok fa alapúak, UV-álló, vízálló, nagy kopásálló tulajdonságúak, ami megfelel a EN 14974:2019 szabványnak. Pályáink TÜV minősítéssel rendelkeznek. A kialakított acéllemezes élvédelemmel igen tartósak.
</t>
    </r>
    <r>
      <rPr>
        <b/>
        <sz val="12"/>
        <color rgb="FF000066"/>
        <rFont val="Times New Roman"/>
        <family val="1"/>
      </rPr>
      <t xml:space="preserve">3 év garanciát biztosítunk rá!
</t>
    </r>
  </si>
  <si>
    <t>PRO</t>
  </si>
  <si>
    <t>Nettó ár (Euro)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</si>
</sst>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HUF&quot;_-;\-* #,##0.00\ &quot;HUF&quot;_-;_-* &quot;-&quot;??\ &quot;HUF&quot;_-;_-@_-"/>
    <numFmt numFmtId="165" formatCode="_-* #,##0.00\ [$€-1]_-;\-* #,##0.00\ [$€-1]_-;_-* &quot;-&quot;??\ [$€-1]_-;_-@_-"/>
    <numFmt numFmtId="166" formatCode="_-* #,##0\ _H_U_F_-;\-* #,##0\ _H_U_F_-;_-* &quot;-&quot;\ _H_U_F_-;_-@_-"/>
    <numFmt numFmtId="170" formatCode="_-* #,##0\ [$€-1]_-;\-* #,##0\ [$€-1]_-;_-* &quot;-&quot;??\ [$€-1]_-;_-@_-"/>
  </numFmts>
  <fonts count="25" x14ac:knownFonts="1">
    <font>
      <sz val="11"/>
      <color theme="1"/>
      <name val="Calibri"/>
      <family val="2"/>
      <charset val="238"/>
      <scheme val="minor"/>
    </font>
    <font>
      <sz val="11"/>
      <color theme="1"/>
      <name val="Times New Roman"/>
      <family val="1"/>
      <charset val="238"/>
    </font>
    <font>
      <sz val="12"/>
      <color theme="1"/>
      <name val="Times New Roman"/>
      <family val="1"/>
      <charset val="238"/>
    </font>
    <font>
      <b/>
      <sz val="12"/>
      <color theme="1"/>
      <name val="Times New Roman"/>
      <family val="1"/>
      <charset val="238"/>
    </font>
    <font>
      <b/>
      <sz val="14"/>
      <color theme="1"/>
      <name val="Times New Roman"/>
      <family val="1"/>
      <charset val="238"/>
    </font>
    <font>
      <b/>
      <i/>
      <u/>
      <sz val="18"/>
      <color rgb="FFFF6600"/>
      <name val="Times New Roman"/>
      <family val="1"/>
      <charset val="238"/>
    </font>
    <font>
      <b/>
      <sz val="14"/>
      <color rgb="FFFF0000"/>
      <name val="Times New Roman"/>
      <family val="1"/>
      <charset val="238"/>
    </font>
    <font>
      <b/>
      <sz val="36"/>
      <color theme="1"/>
      <name val="Times New Roman"/>
      <family val="1"/>
      <charset val="238"/>
    </font>
    <font>
      <b/>
      <i/>
      <sz val="12"/>
      <color rgb="FFFF5757"/>
      <name val="Times New Roman"/>
      <family val="1"/>
      <charset val="238"/>
    </font>
    <font>
      <i/>
      <sz val="12"/>
      <color rgb="FFFF5757"/>
      <name val="Times New Roman"/>
      <family val="1"/>
      <charset val="238"/>
    </font>
    <font>
      <i/>
      <sz val="11"/>
      <color rgb="FFFF5757"/>
      <name val="Times New Roman"/>
      <family val="1"/>
      <charset val="238"/>
    </font>
    <font>
      <i/>
      <sz val="11"/>
      <color rgb="FFFF5757"/>
      <name val="Calibri"/>
      <family val="2"/>
      <charset val="238"/>
      <scheme val="minor"/>
    </font>
    <font>
      <b/>
      <u/>
      <sz val="16"/>
      <color rgb="FF002060"/>
      <name val="Times New Roman"/>
      <family val="1"/>
      <charset val="238"/>
    </font>
    <font>
      <sz val="12"/>
      <color rgb="FF000066"/>
      <name val="Times New Roman"/>
      <family val="1"/>
      <charset val="238"/>
    </font>
    <font>
      <sz val="10"/>
      <color rgb="FF000066"/>
      <name val="Arial"/>
      <family val="2"/>
      <charset val="238"/>
    </font>
    <font>
      <sz val="11"/>
      <color theme="1"/>
      <name val="Calibri"/>
      <family val="2"/>
      <charset val="238"/>
      <scheme val="minor"/>
    </font>
    <font>
      <i/>
      <sz val="12"/>
      <color theme="4"/>
      <name val="Times New Roman"/>
      <family val="1"/>
      <charset val="238"/>
    </font>
    <font>
      <b/>
      <u/>
      <sz val="16"/>
      <color rgb="FF002060"/>
      <name val="Times New Roman"/>
      <family val="1"/>
    </font>
    <font>
      <b/>
      <u/>
      <sz val="16"/>
      <color theme="5" tint="-0.249977111117893"/>
      <name val="Times New Roman"/>
      <family val="1"/>
    </font>
    <font>
      <b/>
      <u/>
      <sz val="16"/>
      <color theme="1"/>
      <name val="Times New Roman"/>
      <family val="1"/>
    </font>
    <font>
      <i/>
      <sz val="11"/>
      <color theme="4"/>
      <name val="Times New Roman"/>
      <family val="1"/>
      <charset val="238"/>
    </font>
    <font>
      <i/>
      <sz val="11"/>
      <color theme="4"/>
      <name val="Calibri"/>
      <family val="2"/>
      <charset val="238"/>
      <scheme val="minor"/>
    </font>
    <font>
      <b/>
      <sz val="12"/>
      <color rgb="FF000066"/>
      <name val="Times New Roman"/>
      <family val="1"/>
    </font>
    <font>
      <sz val="12"/>
      <color rgb="FF000066"/>
      <name val="Times New Roman"/>
      <family val="1"/>
    </font>
    <font>
      <b/>
      <i/>
      <sz val="12"/>
      <color theme="4"/>
      <name val="Times New Roman"/>
      <family val="1"/>
    </font>
  </fonts>
  <fills count="2">
    <fill>
      <patternFill patternType="none"/>
    </fill>
    <fill>
      <patternFill patternType="gray125"/>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s>
  <cellStyleXfs count="2">
    <xf numFmtId="0" fontId="0" fillId="0" borderId="0"/>
    <xf numFmtId="164" fontId="15" fillId="0" borderId="0" applyFont="0" applyFill="0" applyBorder="0" applyAlignment="0" applyProtection="0"/>
  </cellStyleXfs>
  <cellXfs count="86">
    <xf numFmtId="0" fontId="0" fillId="0" borderId="0" xfId="0"/>
    <xf numFmtId="0" fontId="1" fillId="0" borderId="0" xfId="0" applyFont="1"/>
    <xf numFmtId="0" fontId="2" fillId="0" borderId="0" xfId="0" applyFont="1"/>
    <xf numFmtId="0" fontId="2" fillId="0" borderId="1" xfId="0" applyFont="1" applyBorder="1"/>
    <xf numFmtId="0" fontId="2" fillId="0" borderId="1" xfId="0" applyFont="1" applyBorder="1" applyAlignment="1"/>
    <xf numFmtId="0" fontId="2" fillId="0" borderId="8" xfId="0" applyFont="1" applyBorder="1"/>
    <xf numFmtId="0" fontId="3" fillId="0" borderId="10" xfId="0" applyFont="1" applyBorder="1"/>
    <xf numFmtId="0" fontId="3" fillId="0" borderId="11" xfId="0" applyFont="1" applyBorder="1"/>
    <xf numFmtId="0" fontId="9" fillId="0" borderId="0" xfId="0" applyFont="1"/>
    <xf numFmtId="0" fontId="10" fillId="0" borderId="0" xfId="0" applyFont="1"/>
    <xf numFmtId="0" fontId="11" fillId="0" borderId="0" xfId="0" applyFont="1"/>
    <xf numFmtId="0" fontId="8" fillId="0" borderId="0" xfId="0" applyFont="1" applyBorder="1"/>
    <xf numFmtId="164" fontId="2" fillId="0" borderId="0" xfId="0" applyNumberFormat="1" applyFont="1"/>
    <xf numFmtId="164" fontId="9" fillId="0" borderId="6" xfId="0" applyNumberFormat="1" applyFont="1" applyBorder="1"/>
    <xf numFmtId="164" fontId="9" fillId="0" borderId="9" xfId="0" applyNumberFormat="1" applyFont="1" applyBorder="1"/>
    <xf numFmtId="164" fontId="9" fillId="0" borderId="6" xfId="0" applyNumberFormat="1" applyFont="1" applyBorder="1" applyAlignment="1">
      <alignment horizontal="center"/>
    </xf>
    <xf numFmtId="165" fontId="2" fillId="0" borderId="0" xfId="0" applyNumberFormat="1" applyFont="1"/>
    <xf numFmtId="165" fontId="8" fillId="0" borderId="0" xfId="0" applyNumberFormat="1" applyFont="1" applyBorder="1"/>
    <xf numFmtId="165" fontId="8" fillId="0" borderId="12" xfId="0" applyNumberFormat="1" applyFont="1" applyBorder="1"/>
    <xf numFmtId="165" fontId="9" fillId="0" borderId="6" xfId="0" applyNumberFormat="1" applyFont="1" applyBorder="1"/>
    <xf numFmtId="165" fontId="9" fillId="0" borderId="0" xfId="0" applyNumberFormat="1" applyFont="1"/>
    <xf numFmtId="165" fontId="10" fillId="0" borderId="0" xfId="0" applyNumberFormat="1" applyFont="1"/>
    <xf numFmtId="165" fontId="11" fillId="0" borderId="0" xfId="0" applyNumberFormat="1" applyFont="1"/>
    <xf numFmtId="0" fontId="2" fillId="0" borderId="1" xfId="0" applyFont="1" applyBorder="1" applyAlignment="1">
      <alignment horizontal="center"/>
    </xf>
    <xf numFmtId="166" fontId="2" fillId="0" borderId="0" xfId="0" applyNumberFormat="1" applyFont="1"/>
    <xf numFmtId="166" fontId="8" fillId="0" borderId="0" xfId="0" applyNumberFormat="1" applyFont="1" applyBorder="1"/>
    <xf numFmtId="166" fontId="8" fillId="0" borderId="12" xfId="0" applyNumberFormat="1" applyFont="1" applyBorder="1"/>
    <xf numFmtId="166" fontId="9" fillId="0" borderId="6" xfId="0" applyNumberFormat="1" applyFont="1" applyBorder="1"/>
    <xf numFmtId="166" fontId="9" fillId="0" borderId="0" xfId="0" applyNumberFormat="1" applyFont="1"/>
    <xf numFmtId="166" fontId="10" fillId="0" borderId="0" xfId="0" applyNumberFormat="1" applyFont="1"/>
    <xf numFmtId="166" fontId="11" fillId="0" borderId="0" xfId="0" applyNumberFormat="1" applyFont="1"/>
    <xf numFmtId="0" fontId="2" fillId="0" borderId="0" xfId="0" applyFont="1" applyBorder="1"/>
    <xf numFmtId="166" fontId="9" fillId="0" borderId="0" xfId="1" applyNumberFormat="1" applyFont="1" applyBorder="1"/>
    <xf numFmtId="0" fontId="17" fillId="0" borderId="2" xfId="0" applyFont="1" applyBorder="1" applyAlignment="1">
      <alignment horizontal="center" wrapText="1"/>
    </xf>
    <xf numFmtId="0" fontId="12" fillId="0" borderId="3" xfId="0" applyFont="1" applyBorder="1" applyAlignment="1">
      <alignment horizontal="center"/>
    </xf>
    <xf numFmtId="0" fontId="12" fillId="0" borderId="4" xfId="0" applyFont="1" applyBorder="1" applyAlignment="1">
      <alignment horizontal="center"/>
    </xf>
    <xf numFmtId="0" fontId="13" fillId="0" borderId="5"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6"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7" fillId="0" borderId="3" xfId="0" applyFont="1" applyBorder="1" applyAlignment="1">
      <alignment horizontal="left" vertical="center"/>
    </xf>
    <xf numFmtId="0" fontId="7" fillId="0" borderId="4" xfId="0" applyFont="1" applyBorder="1" applyAlignment="1">
      <alignment horizontal="left" vertical="center"/>
    </xf>
    <xf numFmtId="0" fontId="2" fillId="0" borderId="2" xfId="0" applyFont="1" applyBorder="1" applyAlignment="1">
      <alignment horizontal="center"/>
    </xf>
    <xf numFmtId="0" fontId="2" fillId="0" borderId="3"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0" fontId="2" fillId="0" borderId="5" xfId="0" applyFont="1" applyBorder="1" applyAlignment="1">
      <alignment horizontal="center"/>
    </xf>
    <xf numFmtId="0" fontId="4" fillId="0" borderId="5"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2" fillId="0" borderId="8" xfId="0" applyFont="1" applyBorder="1" applyAlignment="1">
      <alignment horizontal="center"/>
    </xf>
    <xf numFmtId="0" fontId="2" fillId="0" borderId="9"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10" xfId="0" applyFont="1" applyBorder="1" applyAlignment="1">
      <alignment horizontal="center"/>
    </xf>
    <xf numFmtId="0" fontId="2" fillId="0" borderId="20" xfId="0" applyFont="1" applyBorder="1" applyAlignment="1">
      <alignment horizontal="center"/>
    </xf>
    <xf numFmtId="0" fontId="2" fillId="0" borderId="21" xfId="0" applyFont="1" applyBorder="1" applyAlignment="1">
      <alignment horizontal="center"/>
    </xf>
    <xf numFmtId="0" fontId="2" fillId="0" borderId="7" xfId="0" applyFont="1" applyBorder="1" applyAlignment="1">
      <alignment horizontal="center"/>
    </xf>
    <xf numFmtId="0" fontId="4" fillId="0" borderId="5" xfId="0" applyFont="1" applyBorder="1" applyAlignment="1">
      <alignment horizontal="center" wrapText="1"/>
    </xf>
    <xf numFmtId="0" fontId="2" fillId="0" borderId="5" xfId="0" applyFont="1" applyBorder="1" applyAlignment="1">
      <alignment vertical="center"/>
    </xf>
    <xf numFmtId="0" fontId="2" fillId="0" borderId="7" xfId="0" applyFont="1" applyBorder="1" applyAlignment="1">
      <alignment vertical="center"/>
    </xf>
    <xf numFmtId="170" fontId="16" fillId="0" borderId="6" xfId="1" applyNumberFormat="1" applyFont="1" applyBorder="1" applyAlignment="1">
      <alignment horizontal="center"/>
    </xf>
    <xf numFmtId="170" fontId="16" fillId="0" borderId="9" xfId="1" applyNumberFormat="1" applyFont="1" applyBorder="1" applyAlignment="1">
      <alignment horizontal="center"/>
    </xf>
    <xf numFmtId="170" fontId="16" fillId="0" borderId="0" xfId="1" applyNumberFormat="1" applyFont="1" applyAlignment="1">
      <alignment horizontal="center"/>
    </xf>
    <xf numFmtId="170" fontId="20" fillId="0" borderId="0" xfId="1" applyNumberFormat="1" applyFont="1" applyAlignment="1">
      <alignment horizontal="center"/>
    </xf>
    <xf numFmtId="170" fontId="21" fillId="0" borderId="0" xfId="1" applyNumberFormat="1" applyFont="1" applyAlignment="1">
      <alignment horizontal="center"/>
    </xf>
    <xf numFmtId="170" fontId="24" fillId="0" borderId="22" xfId="1" applyNumberFormat="1" applyFont="1" applyBorder="1" applyAlignment="1">
      <alignment horizontal="center"/>
    </xf>
    <xf numFmtId="0" fontId="0" fillId="0" borderId="0" xfId="0" applyAlignment="1">
      <alignment horizontal="center"/>
    </xf>
  </cellXfs>
  <cellStyles count="2">
    <cellStyle name="Normál" xfId="0" builtinId="0"/>
    <cellStyle name="Pénznem" xfId="1" builtinId="4"/>
  </cellStyles>
  <dxfs count="0"/>
  <tableStyles count="0" defaultTableStyle="TableStyleMedium2" defaultPivotStyle="PivotStyleLight16"/>
  <colors>
    <mruColors>
      <color rgb="FFFF5757"/>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jp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s>
</file>

<file path=xl/drawings/drawing1.xml><?xml version="1.0" encoding="utf-8"?>
<xdr:wsDr xmlns:xdr="http://schemas.openxmlformats.org/drawingml/2006/spreadsheetDrawing" xmlns:a="http://schemas.openxmlformats.org/drawingml/2006/main">
  <xdr:twoCellAnchor>
    <xdr:from>
      <xdr:col>0</xdr:col>
      <xdr:colOff>71880</xdr:colOff>
      <xdr:row>4</xdr:row>
      <xdr:rowOff>104775</xdr:rowOff>
    </xdr:from>
    <xdr:to>
      <xdr:col>0</xdr:col>
      <xdr:colOff>1946779</xdr:colOff>
      <xdr:row>12</xdr:row>
      <xdr:rowOff>104774</xdr:rowOff>
    </xdr:to>
    <xdr:pic>
      <xdr:nvPicPr>
        <xdr:cNvPr id="6" name="Kép 5">
          <a:extLst>
            <a:ext uri="{FF2B5EF4-FFF2-40B4-BE49-F238E27FC236}">
              <a16:creationId xmlns:a16="http://schemas.microsoft.com/office/drawing/2014/main" id="{D96FCADE-CF8D-4929-B8A0-8B24B5FDCE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880" y="676275"/>
          <a:ext cx="1874899" cy="1523999"/>
        </a:xfrm>
        <a:prstGeom prst="rect">
          <a:avLst/>
        </a:prstGeom>
      </xdr:spPr>
    </xdr:pic>
    <xdr:clientData/>
  </xdr:twoCellAnchor>
  <xdr:twoCellAnchor>
    <xdr:from>
      <xdr:col>0</xdr:col>
      <xdr:colOff>200026</xdr:colOff>
      <xdr:row>15</xdr:row>
      <xdr:rowOff>39744</xdr:rowOff>
    </xdr:from>
    <xdr:to>
      <xdr:col>0</xdr:col>
      <xdr:colOff>1571626</xdr:colOff>
      <xdr:row>19</xdr:row>
      <xdr:rowOff>172092</xdr:rowOff>
    </xdr:to>
    <xdr:pic>
      <xdr:nvPicPr>
        <xdr:cNvPr id="9" name="Kép 8">
          <a:extLst>
            <a:ext uri="{FF2B5EF4-FFF2-40B4-BE49-F238E27FC236}">
              <a16:creationId xmlns:a16="http://schemas.microsoft.com/office/drawing/2014/main" id="{298C9B59-6324-4490-BA61-B85672BF6C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6" y="2516244"/>
          <a:ext cx="1371600" cy="894348"/>
        </a:xfrm>
        <a:prstGeom prst="rect">
          <a:avLst/>
        </a:prstGeom>
      </xdr:spPr>
    </xdr:pic>
    <xdr:clientData/>
  </xdr:twoCellAnchor>
  <xdr:twoCellAnchor>
    <xdr:from>
      <xdr:col>0</xdr:col>
      <xdr:colOff>323850</xdr:colOff>
      <xdr:row>21</xdr:row>
      <xdr:rowOff>19050</xdr:rowOff>
    </xdr:from>
    <xdr:to>
      <xdr:col>0</xdr:col>
      <xdr:colOff>1729035</xdr:colOff>
      <xdr:row>25</xdr:row>
      <xdr:rowOff>190345</xdr:rowOff>
    </xdr:to>
    <xdr:pic>
      <xdr:nvPicPr>
        <xdr:cNvPr id="12" name="Kép 11">
          <a:extLst>
            <a:ext uri="{FF2B5EF4-FFF2-40B4-BE49-F238E27FC236}">
              <a16:creationId xmlns:a16="http://schemas.microsoft.com/office/drawing/2014/main" id="{77223A2C-4F09-4E9F-95F7-3540F1D9FD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50" y="3638550"/>
          <a:ext cx="1405185" cy="933295"/>
        </a:xfrm>
        <a:prstGeom prst="rect">
          <a:avLst/>
        </a:prstGeom>
      </xdr:spPr>
    </xdr:pic>
    <xdr:clientData/>
  </xdr:twoCellAnchor>
  <xdr:twoCellAnchor>
    <xdr:from>
      <xdr:col>0</xdr:col>
      <xdr:colOff>323850</xdr:colOff>
      <xdr:row>28</xdr:row>
      <xdr:rowOff>47625</xdr:rowOff>
    </xdr:from>
    <xdr:to>
      <xdr:col>0</xdr:col>
      <xdr:colOff>1721768</xdr:colOff>
      <xdr:row>32</xdr:row>
      <xdr:rowOff>131257</xdr:rowOff>
    </xdr:to>
    <xdr:pic>
      <xdr:nvPicPr>
        <xdr:cNvPr id="17" name="Kép 16">
          <a:extLst>
            <a:ext uri="{FF2B5EF4-FFF2-40B4-BE49-F238E27FC236}">
              <a16:creationId xmlns:a16="http://schemas.microsoft.com/office/drawing/2014/main" id="{C424B907-0DDD-42D0-B0B5-B3C9BEACAB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3850" y="4810125"/>
          <a:ext cx="1397918" cy="845632"/>
        </a:xfrm>
        <a:prstGeom prst="rect">
          <a:avLst/>
        </a:prstGeom>
      </xdr:spPr>
    </xdr:pic>
    <xdr:clientData/>
  </xdr:twoCellAnchor>
  <xdr:twoCellAnchor>
    <xdr:from>
      <xdr:col>0</xdr:col>
      <xdr:colOff>447675</xdr:colOff>
      <xdr:row>34</xdr:row>
      <xdr:rowOff>28575</xdr:rowOff>
    </xdr:from>
    <xdr:to>
      <xdr:col>0</xdr:col>
      <xdr:colOff>1562100</xdr:colOff>
      <xdr:row>38</xdr:row>
      <xdr:rowOff>133152</xdr:rowOff>
    </xdr:to>
    <xdr:pic>
      <xdr:nvPicPr>
        <xdr:cNvPr id="20" name="Kép 19">
          <a:extLst>
            <a:ext uri="{FF2B5EF4-FFF2-40B4-BE49-F238E27FC236}">
              <a16:creationId xmlns:a16="http://schemas.microsoft.com/office/drawing/2014/main" id="{4C96BFFC-DE7F-4734-88A4-DBF5B1E0E5F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 y="5934075"/>
          <a:ext cx="1114425" cy="866577"/>
        </a:xfrm>
        <a:prstGeom prst="rect">
          <a:avLst/>
        </a:prstGeom>
      </xdr:spPr>
    </xdr:pic>
    <xdr:clientData/>
  </xdr:twoCellAnchor>
  <xdr:twoCellAnchor>
    <xdr:from>
      <xdr:col>0</xdr:col>
      <xdr:colOff>438150</xdr:colOff>
      <xdr:row>40</xdr:row>
      <xdr:rowOff>57150</xdr:rowOff>
    </xdr:from>
    <xdr:to>
      <xdr:col>0</xdr:col>
      <xdr:colOff>1511551</xdr:colOff>
      <xdr:row>44</xdr:row>
      <xdr:rowOff>123825</xdr:rowOff>
    </xdr:to>
    <xdr:pic>
      <xdr:nvPicPr>
        <xdr:cNvPr id="23" name="Kép 22">
          <a:extLst>
            <a:ext uri="{FF2B5EF4-FFF2-40B4-BE49-F238E27FC236}">
              <a16:creationId xmlns:a16="http://schemas.microsoft.com/office/drawing/2014/main" id="{F82224C9-EED9-499C-ABB9-ED282B780D6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150" y="7105650"/>
          <a:ext cx="1073401" cy="828675"/>
        </a:xfrm>
        <a:prstGeom prst="rect">
          <a:avLst/>
        </a:prstGeom>
      </xdr:spPr>
    </xdr:pic>
    <xdr:clientData/>
  </xdr:twoCellAnchor>
  <xdr:twoCellAnchor>
    <xdr:from>
      <xdr:col>0</xdr:col>
      <xdr:colOff>333374</xdr:colOff>
      <xdr:row>47</xdr:row>
      <xdr:rowOff>38100</xdr:rowOff>
    </xdr:from>
    <xdr:to>
      <xdr:col>0</xdr:col>
      <xdr:colOff>1794411</xdr:colOff>
      <xdr:row>51</xdr:row>
      <xdr:rowOff>161925</xdr:rowOff>
    </xdr:to>
    <xdr:pic>
      <xdr:nvPicPr>
        <xdr:cNvPr id="26" name="Kép 25">
          <a:extLst>
            <a:ext uri="{FF2B5EF4-FFF2-40B4-BE49-F238E27FC236}">
              <a16:creationId xmlns:a16="http://schemas.microsoft.com/office/drawing/2014/main" id="{7FAB5E07-C1C8-4757-803F-18510A75D48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374" y="8229600"/>
          <a:ext cx="1461037" cy="885825"/>
        </a:xfrm>
        <a:prstGeom prst="rect">
          <a:avLst/>
        </a:prstGeom>
      </xdr:spPr>
    </xdr:pic>
    <xdr:clientData/>
  </xdr:twoCellAnchor>
  <xdr:twoCellAnchor>
    <xdr:from>
      <xdr:col>0</xdr:col>
      <xdr:colOff>306706</xdr:colOff>
      <xdr:row>53</xdr:row>
      <xdr:rowOff>9525</xdr:rowOff>
    </xdr:from>
    <xdr:to>
      <xdr:col>0</xdr:col>
      <xdr:colOff>1566863</xdr:colOff>
      <xdr:row>57</xdr:row>
      <xdr:rowOff>180975</xdr:rowOff>
    </xdr:to>
    <xdr:pic>
      <xdr:nvPicPr>
        <xdr:cNvPr id="29" name="Kép 28">
          <a:extLst>
            <a:ext uri="{FF2B5EF4-FFF2-40B4-BE49-F238E27FC236}">
              <a16:creationId xmlns:a16="http://schemas.microsoft.com/office/drawing/2014/main" id="{C85F6A4A-B265-40C6-8502-7DB63E16E76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6706" y="9344025"/>
          <a:ext cx="1260157" cy="933450"/>
        </a:xfrm>
        <a:prstGeom prst="rect">
          <a:avLst/>
        </a:prstGeom>
      </xdr:spPr>
    </xdr:pic>
    <xdr:clientData/>
  </xdr:twoCellAnchor>
  <xdr:twoCellAnchor>
    <xdr:from>
      <xdr:col>0</xdr:col>
      <xdr:colOff>428625</xdr:colOff>
      <xdr:row>59</xdr:row>
      <xdr:rowOff>57151</xdr:rowOff>
    </xdr:from>
    <xdr:to>
      <xdr:col>0</xdr:col>
      <xdr:colOff>1543050</xdr:colOff>
      <xdr:row>63</xdr:row>
      <xdr:rowOff>152401</xdr:rowOff>
    </xdr:to>
    <xdr:pic>
      <xdr:nvPicPr>
        <xdr:cNvPr id="32" name="Kép 31">
          <a:extLst>
            <a:ext uri="{FF2B5EF4-FFF2-40B4-BE49-F238E27FC236}">
              <a16:creationId xmlns:a16="http://schemas.microsoft.com/office/drawing/2014/main" id="{5FAB676F-1AC2-43AD-8E0E-1E5D6211B9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8625" y="10534651"/>
          <a:ext cx="1114425" cy="857250"/>
        </a:xfrm>
        <a:prstGeom prst="rect">
          <a:avLst/>
        </a:prstGeom>
      </xdr:spPr>
    </xdr:pic>
    <xdr:clientData/>
  </xdr:twoCellAnchor>
  <xdr:twoCellAnchor>
    <xdr:from>
      <xdr:col>0</xdr:col>
      <xdr:colOff>542926</xdr:colOff>
      <xdr:row>65</xdr:row>
      <xdr:rowOff>28575</xdr:rowOff>
    </xdr:from>
    <xdr:to>
      <xdr:col>0</xdr:col>
      <xdr:colOff>1476376</xdr:colOff>
      <xdr:row>69</xdr:row>
      <xdr:rowOff>175352</xdr:rowOff>
    </xdr:to>
    <xdr:pic>
      <xdr:nvPicPr>
        <xdr:cNvPr id="35" name="Kép 34">
          <a:extLst>
            <a:ext uri="{FF2B5EF4-FFF2-40B4-BE49-F238E27FC236}">
              <a16:creationId xmlns:a16="http://schemas.microsoft.com/office/drawing/2014/main" id="{156EA548-C17D-45AC-8652-DCBCA7BE87F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42926" y="11649075"/>
          <a:ext cx="933450" cy="908777"/>
        </a:xfrm>
        <a:prstGeom prst="rect">
          <a:avLst/>
        </a:prstGeom>
      </xdr:spPr>
    </xdr:pic>
    <xdr:clientData/>
  </xdr:twoCellAnchor>
  <xdr:twoCellAnchor>
    <xdr:from>
      <xdr:col>0</xdr:col>
      <xdr:colOff>419100</xdr:colOff>
      <xdr:row>72</xdr:row>
      <xdr:rowOff>28575</xdr:rowOff>
    </xdr:from>
    <xdr:to>
      <xdr:col>0</xdr:col>
      <xdr:colOff>1619250</xdr:colOff>
      <xdr:row>76</xdr:row>
      <xdr:rowOff>140229</xdr:rowOff>
    </xdr:to>
    <xdr:pic>
      <xdr:nvPicPr>
        <xdr:cNvPr id="38" name="Kép 37">
          <a:extLst>
            <a:ext uri="{FF2B5EF4-FFF2-40B4-BE49-F238E27FC236}">
              <a16:creationId xmlns:a16="http://schemas.microsoft.com/office/drawing/2014/main" id="{D2040383-0E6B-4795-AB8C-51BA769C9C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19100" y="12792075"/>
          <a:ext cx="1200150" cy="873654"/>
        </a:xfrm>
        <a:prstGeom prst="rect">
          <a:avLst/>
        </a:prstGeom>
      </xdr:spPr>
    </xdr:pic>
    <xdr:clientData/>
  </xdr:twoCellAnchor>
  <xdr:twoCellAnchor>
    <xdr:from>
      <xdr:col>0</xdr:col>
      <xdr:colOff>304800</xdr:colOff>
      <xdr:row>78</xdr:row>
      <xdr:rowOff>19050</xdr:rowOff>
    </xdr:from>
    <xdr:to>
      <xdr:col>0</xdr:col>
      <xdr:colOff>1682720</xdr:colOff>
      <xdr:row>82</xdr:row>
      <xdr:rowOff>181955</xdr:rowOff>
    </xdr:to>
    <xdr:pic>
      <xdr:nvPicPr>
        <xdr:cNvPr id="41" name="Kép 40">
          <a:extLst>
            <a:ext uri="{FF2B5EF4-FFF2-40B4-BE49-F238E27FC236}">
              <a16:creationId xmlns:a16="http://schemas.microsoft.com/office/drawing/2014/main" id="{874F1466-0F18-4521-9ACE-C3F90E1D61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04800" y="13925550"/>
          <a:ext cx="1377920" cy="924905"/>
        </a:xfrm>
        <a:prstGeom prst="rect">
          <a:avLst/>
        </a:prstGeom>
      </xdr:spPr>
    </xdr:pic>
    <xdr:clientData/>
  </xdr:twoCellAnchor>
  <xdr:twoCellAnchor>
    <xdr:from>
      <xdr:col>0</xdr:col>
      <xdr:colOff>438151</xdr:colOff>
      <xdr:row>84</xdr:row>
      <xdr:rowOff>47626</xdr:rowOff>
    </xdr:from>
    <xdr:to>
      <xdr:col>0</xdr:col>
      <xdr:colOff>1619251</xdr:colOff>
      <xdr:row>88</xdr:row>
      <xdr:rowOff>142206</xdr:rowOff>
    </xdr:to>
    <xdr:pic>
      <xdr:nvPicPr>
        <xdr:cNvPr id="44" name="Kép 43">
          <a:extLst>
            <a:ext uri="{FF2B5EF4-FFF2-40B4-BE49-F238E27FC236}">
              <a16:creationId xmlns:a16="http://schemas.microsoft.com/office/drawing/2014/main" id="{F4481A2A-021C-4DE7-96B6-7B047EC2691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151" y="15097126"/>
          <a:ext cx="1181100" cy="856580"/>
        </a:xfrm>
        <a:prstGeom prst="rect">
          <a:avLst/>
        </a:prstGeom>
      </xdr:spPr>
    </xdr:pic>
    <xdr:clientData/>
  </xdr:twoCellAnchor>
  <xdr:twoCellAnchor>
    <xdr:from>
      <xdr:col>0</xdr:col>
      <xdr:colOff>400050</xdr:colOff>
      <xdr:row>90</xdr:row>
      <xdr:rowOff>47625</xdr:rowOff>
    </xdr:from>
    <xdr:to>
      <xdr:col>0</xdr:col>
      <xdr:colOff>1765981</xdr:colOff>
      <xdr:row>94</xdr:row>
      <xdr:rowOff>129568</xdr:rowOff>
    </xdr:to>
    <xdr:pic>
      <xdr:nvPicPr>
        <xdr:cNvPr id="47" name="Kép 46">
          <a:extLst>
            <a:ext uri="{FF2B5EF4-FFF2-40B4-BE49-F238E27FC236}">
              <a16:creationId xmlns:a16="http://schemas.microsoft.com/office/drawing/2014/main" id="{A6AC0966-D411-4ED6-87AC-47E78EEB39B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00050" y="16240125"/>
          <a:ext cx="1365931" cy="843943"/>
        </a:xfrm>
        <a:prstGeom prst="rect">
          <a:avLst/>
        </a:prstGeom>
      </xdr:spPr>
    </xdr:pic>
    <xdr:clientData/>
  </xdr:twoCellAnchor>
  <xdr:twoCellAnchor>
    <xdr:from>
      <xdr:col>0</xdr:col>
      <xdr:colOff>333375</xdr:colOff>
      <xdr:row>96</xdr:row>
      <xdr:rowOff>47625</xdr:rowOff>
    </xdr:from>
    <xdr:to>
      <xdr:col>0</xdr:col>
      <xdr:colOff>1800225</xdr:colOff>
      <xdr:row>101</xdr:row>
      <xdr:rowOff>153604</xdr:rowOff>
    </xdr:to>
    <xdr:pic>
      <xdr:nvPicPr>
        <xdr:cNvPr id="50" name="Kép 49">
          <a:extLst>
            <a:ext uri="{FF2B5EF4-FFF2-40B4-BE49-F238E27FC236}">
              <a16:creationId xmlns:a16="http://schemas.microsoft.com/office/drawing/2014/main" id="{AEC30451-C997-43DC-BCE7-D7186FA1219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33375" y="17383125"/>
          <a:ext cx="1466850" cy="1058479"/>
        </a:xfrm>
        <a:prstGeom prst="rect">
          <a:avLst/>
        </a:prstGeom>
      </xdr:spPr>
    </xdr:pic>
    <xdr:clientData/>
  </xdr:twoCellAnchor>
  <xdr:twoCellAnchor>
    <xdr:from>
      <xdr:col>0</xdr:col>
      <xdr:colOff>523876</xdr:colOff>
      <xdr:row>103</xdr:row>
      <xdr:rowOff>47625</xdr:rowOff>
    </xdr:from>
    <xdr:to>
      <xdr:col>0</xdr:col>
      <xdr:colOff>1343026</xdr:colOff>
      <xdr:row>106</xdr:row>
      <xdr:rowOff>249823</xdr:rowOff>
    </xdr:to>
    <xdr:pic>
      <xdr:nvPicPr>
        <xdr:cNvPr id="53" name="Kép 52">
          <a:extLst>
            <a:ext uri="{FF2B5EF4-FFF2-40B4-BE49-F238E27FC236}">
              <a16:creationId xmlns:a16="http://schemas.microsoft.com/office/drawing/2014/main" id="{C19E1C43-1DFB-4424-964B-4E432DAEA80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23876" y="21736050"/>
          <a:ext cx="819150" cy="802273"/>
        </a:xfrm>
        <a:prstGeom prst="rect">
          <a:avLst/>
        </a:prstGeom>
      </xdr:spPr>
    </xdr:pic>
    <xdr:clientData/>
  </xdr:twoCellAnchor>
  <xdr:twoCellAnchor>
    <xdr:from>
      <xdr:col>0</xdr:col>
      <xdr:colOff>457201</xdr:colOff>
      <xdr:row>110</xdr:row>
      <xdr:rowOff>47625</xdr:rowOff>
    </xdr:from>
    <xdr:to>
      <xdr:col>0</xdr:col>
      <xdr:colOff>1723423</xdr:colOff>
      <xdr:row>114</xdr:row>
      <xdr:rowOff>133350</xdr:rowOff>
    </xdr:to>
    <xdr:pic>
      <xdr:nvPicPr>
        <xdr:cNvPr id="56" name="Kép 55">
          <a:extLst>
            <a:ext uri="{FF2B5EF4-FFF2-40B4-BE49-F238E27FC236}">
              <a16:creationId xmlns:a16="http://schemas.microsoft.com/office/drawing/2014/main" id="{BA191AF9-0364-4115-A73B-AFA6D3F0602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57201" y="19859625"/>
          <a:ext cx="1266222" cy="847725"/>
        </a:xfrm>
        <a:prstGeom prst="rect">
          <a:avLst/>
        </a:prstGeom>
      </xdr:spPr>
    </xdr:pic>
    <xdr:clientData/>
  </xdr:twoCellAnchor>
  <xdr:twoCellAnchor>
    <xdr:from>
      <xdr:col>0</xdr:col>
      <xdr:colOff>352425</xdr:colOff>
      <xdr:row>116</xdr:row>
      <xdr:rowOff>47625</xdr:rowOff>
    </xdr:from>
    <xdr:to>
      <xdr:col>0</xdr:col>
      <xdr:colOff>1695022</xdr:colOff>
      <xdr:row>120</xdr:row>
      <xdr:rowOff>176021</xdr:rowOff>
    </xdr:to>
    <xdr:pic>
      <xdr:nvPicPr>
        <xdr:cNvPr id="59" name="Kép 58">
          <a:extLst>
            <a:ext uri="{FF2B5EF4-FFF2-40B4-BE49-F238E27FC236}">
              <a16:creationId xmlns:a16="http://schemas.microsoft.com/office/drawing/2014/main" id="{08F0E3CB-7138-4F7F-94C4-E99C75FF950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52425" y="21002625"/>
          <a:ext cx="1342597" cy="890396"/>
        </a:xfrm>
        <a:prstGeom prst="rect">
          <a:avLst/>
        </a:prstGeom>
      </xdr:spPr>
    </xdr:pic>
    <xdr:clientData/>
  </xdr:twoCellAnchor>
  <xdr:twoCellAnchor>
    <xdr:from>
      <xdr:col>0</xdr:col>
      <xdr:colOff>390525</xdr:colOff>
      <xdr:row>122</xdr:row>
      <xdr:rowOff>19050</xdr:rowOff>
    </xdr:from>
    <xdr:to>
      <xdr:col>0</xdr:col>
      <xdr:colOff>1734889</xdr:colOff>
      <xdr:row>126</xdr:row>
      <xdr:rowOff>175663</xdr:rowOff>
    </xdr:to>
    <xdr:pic>
      <xdr:nvPicPr>
        <xdr:cNvPr id="62" name="Kép 61">
          <a:extLst>
            <a:ext uri="{FF2B5EF4-FFF2-40B4-BE49-F238E27FC236}">
              <a16:creationId xmlns:a16="http://schemas.microsoft.com/office/drawing/2014/main" id="{700582BD-ED9D-4A6D-B7F5-B2104A23DA3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90525" y="22117050"/>
          <a:ext cx="1344364" cy="918613"/>
        </a:xfrm>
        <a:prstGeom prst="rect">
          <a:avLst/>
        </a:prstGeom>
      </xdr:spPr>
    </xdr:pic>
    <xdr:clientData/>
  </xdr:twoCellAnchor>
  <xdr:twoCellAnchor>
    <xdr:from>
      <xdr:col>0</xdr:col>
      <xdr:colOff>283135</xdr:colOff>
      <xdr:row>128</xdr:row>
      <xdr:rowOff>28575</xdr:rowOff>
    </xdr:from>
    <xdr:to>
      <xdr:col>0</xdr:col>
      <xdr:colOff>1783728</xdr:colOff>
      <xdr:row>132</xdr:row>
      <xdr:rowOff>142875</xdr:rowOff>
    </xdr:to>
    <xdr:pic>
      <xdr:nvPicPr>
        <xdr:cNvPr id="65" name="Kép 64">
          <a:extLst>
            <a:ext uri="{FF2B5EF4-FFF2-40B4-BE49-F238E27FC236}">
              <a16:creationId xmlns:a16="http://schemas.microsoft.com/office/drawing/2014/main" id="{A3C82F28-5F83-45E8-9080-5A3BB632A5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83135" y="23269575"/>
          <a:ext cx="1500593" cy="876300"/>
        </a:xfrm>
        <a:prstGeom prst="rect">
          <a:avLst/>
        </a:prstGeom>
      </xdr:spPr>
    </xdr:pic>
    <xdr:clientData/>
  </xdr:twoCellAnchor>
  <xdr:twoCellAnchor>
    <xdr:from>
      <xdr:col>0</xdr:col>
      <xdr:colOff>371476</xdr:colOff>
      <xdr:row>134</xdr:row>
      <xdr:rowOff>28575</xdr:rowOff>
    </xdr:from>
    <xdr:to>
      <xdr:col>0</xdr:col>
      <xdr:colOff>1666876</xdr:colOff>
      <xdr:row>138</xdr:row>
      <xdr:rowOff>160861</xdr:rowOff>
    </xdr:to>
    <xdr:pic>
      <xdr:nvPicPr>
        <xdr:cNvPr id="67" name="Kép 66">
          <a:extLst>
            <a:ext uri="{FF2B5EF4-FFF2-40B4-BE49-F238E27FC236}">
              <a16:creationId xmlns:a16="http://schemas.microsoft.com/office/drawing/2014/main" id="{F70BD820-9813-43F9-AF31-D2D06D7F1E3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71476" y="24412575"/>
          <a:ext cx="1295400" cy="894286"/>
        </a:xfrm>
        <a:prstGeom prst="rect">
          <a:avLst/>
        </a:prstGeom>
      </xdr:spPr>
    </xdr:pic>
    <xdr:clientData/>
  </xdr:twoCellAnchor>
  <xdr:twoCellAnchor>
    <xdr:from>
      <xdr:col>0</xdr:col>
      <xdr:colOff>333375</xdr:colOff>
      <xdr:row>140</xdr:row>
      <xdr:rowOff>38100</xdr:rowOff>
    </xdr:from>
    <xdr:to>
      <xdr:col>0</xdr:col>
      <xdr:colOff>1679974</xdr:colOff>
      <xdr:row>144</xdr:row>
      <xdr:rowOff>172498</xdr:rowOff>
    </xdr:to>
    <xdr:pic>
      <xdr:nvPicPr>
        <xdr:cNvPr id="70" name="Kép 69">
          <a:extLst>
            <a:ext uri="{FF2B5EF4-FFF2-40B4-BE49-F238E27FC236}">
              <a16:creationId xmlns:a16="http://schemas.microsoft.com/office/drawing/2014/main" id="{80A97009-014A-448F-AAA6-5637FC004EE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33375" y="25565100"/>
          <a:ext cx="1346599" cy="896398"/>
        </a:xfrm>
        <a:prstGeom prst="rect">
          <a:avLst/>
        </a:prstGeom>
      </xdr:spPr>
    </xdr:pic>
    <xdr:clientData/>
  </xdr:twoCellAnchor>
  <xdr:twoCellAnchor>
    <xdr:from>
      <xdr:col>0</xdr:col>
      <xdr:colOff>523875</xdr:colOff>
      <xdr:row>146</xdr:row>
      <xdr:rowOff>28576</xdr:rowOff>
    </xdr:from>
    <xdr:to>
      <xdr:col>0</xdr:col>
      <xdr:colOff>1504950</xdr:colOff>
      <xdr:row>150</xdr:row>
      <xdr:rowOff>146882</xdr:rowOff>
    </xdr:to>
    <xdr:pic>
      <xdr:nvPicPr>
        <xdr:cNvPr id="74" name="Kép 73">
          <a:extLst>
            <a:ext uri="{FF2B5EF4-FFF2-40B4-BE49-F238E27FC236}">
              <a16:creationId xmlns:a16="http://schemas.microsoft.com/office/drawing/2014/main" id="{605E1425-E98D-4AA7-97D4-30C8603C4A1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23875" y="26698576"/>
          <a:ext cx="981075" cy="880306"/>
        </a:xfrm>
        <a:prstGeom prst="rect">
          <a:avLst/>
        </a:prstGeom>
      </xdr:spPr>
    </xdr:pic>
    <xdr:clientData/>
  </xdr:twoCellAnchor>
  <xdr:twoCellAnchor>
    <xdr:from>
      <xdr:col>0</xdr:col>
      <xdr:colOff>466726</xdr:colOff>
      <xdr:row>152</xdr:row>
      <xdr:rowOff>19051</xdr:rowOff>
    </xdr:from>
    <xdr:to>
      <xdr:col>0</xdr:col>
      <xdr:colOff>1514476</xdr:colOff>
      <xdr:row>156</xdr:row>
      <xdr:rowOff>162291</xdr:rowOff>
    </xdr:to>
    <xdr:pic>
      <xdr:nvPicPr>
        <xdr:cNvPr id="77" name="Kép 76">
          <a:extLst>
            <a:ext uri="{FF2B5EF4-FFF2-40B4-BE49-F238E27FC236}">
              <a16:creationId xmlns:a16="http://schemas.microsoft.com/office/drawing/2014/main" id="{85B7D59D-2516-4DCE-8AE4-303E77BBDCD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66726" y="27832051"/>
          <a:ext cx="1047750" cy="905240"/>
        </a:xfrm>
        <a:prstGeom prst="rect">
          <a:avLst/>
        </a:prstGeom>
      </xdr:spPr>
    </xdr:pic>
    <xdr:clientData/>
  </xdr:twoCellAnchor>
  <xdr:twoCellAnchor>
    <xdr:from>
      <xdr:col>0</xdr:col>
      <xdr:colOff>371475</xdr:colOff>
      <xdr:row>158</xdr:row>
      <xdr:rowOff>18843</xdr:rowOff>
    </xdr:from>
    <xdr:to>
      <xdr:col>0</xdr:col>
      <xdr:colOff>1715839</xdr:colOff>
      <xdr:row>162</xdr:row>
      <xdr:rowOff>156819</xdr:rowOff>
    </xdr:to>
    <xdr:pic>
      <xdr:nvPicPr>
        <xdr:cNvPr id="80" name="Kép 79">
          <a:extLst>
            <a:ext uri="{FF2B5EF4-FFF2-40B4-BE49-F238E27FC236}">
              <a16:creationId xmlns:a16="http://schemas.microsoft.com/office/drawing/2014/main" id="{AFE11B1E-30AB-4682-923C-69A777409D5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371475" y="33461118"/>
          <a:ext cx="1344364" cy="938076"/>
        </a:xfrm>
        <a:prstGeom prst="rect">
          <a:avLst/>
        </a:prstGeom>
      </xdr:spPr>
    </xdr:pic>
    <xdr:clientData/>
  </xdr:twoCellAnchor>
  <xdr:twoCellAnchor>
    <xdr:from>
      <xdr:col>0</xdr:col>
      <xdr:colOff>400050</xdr:colOff>
      <xdr:row>164</xdr:row>
      <xdr:rowOff>38100</xdr:rowOff>
    </xdr:from>
    <xdr:to>
      <xdr:col>0</xdr:col>
      <xdr:colOff>1727880</xdr:colOff>
      <xdr:row>168</xdr:row>
      <xdr:rowOff>163860</xdr:rowOff>
    </xdr:to>
    <xdr:pic>
      <xdr:nvPicPr>
        <xdr:cNvPr id="83" name="Kép 82">
          <a:extLst>
            <a:ext uri="{FF2B5EF4-FFF2-40B4-BE49-F238E27FC236}">
              <a16:creationId xmlns:a16="http://schemas.microsoft.com/office/drawing/2014/main" id="{070848D5-0536-41BB-8083-FAE7B969F7B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00050" y="30137100"/>
          <a:ext cx="1327830" cy="887760"/>
        </a:xfrm>
        <a:prstGeom prst="rect">
          <a:avLst/>
        </a:prstGeom>
      </xdr:spPr>
    </xdr:pic>
    <xdr:clientData/>
  </xdr:twoCellAnchor>
  <xdr:twoCellAnchor>
    <xdr:from>
      <xdr:col>0</xdr:col>
      <xdr:colOff>266700</xdr:colOff>
      <xdr:row>170</xdr:row>
      <xdr:rowOff>38100</xdr:rowOff>
    </xdr:from>
    <xdr:to>
      <xdr:col>0</xdr:col>
      <xdr:colOff>1779792</xdr:colOff>
      <xdr:row>174</xdr:row>
      <xdr:rowOff>171450</xdr:rowOff>
    </xdr:to>
    <xdr:pic>
      <xdr:nvPicPr>
        <xdr:cNvPr id="86" name="Kép 85">
          <a:extLst>
            <a:ext uri="{FF2B5EF4-FFF2-40B4-BE49-F238E27FC236}">
              <a16:creationId xmlns:a16="http://schemas.microsoft.com/office/drawing/2014/main" id="{81638F5C-BD1A-460D-8EFF-2757FC705A9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66700" y="31280100"/>
          <a:ext cx="1513092" cy="895350"/>
        </a:xfrm>
        <a:prstGeom prst="rect">
          <a:avLst/>
        </a:prstGeom>
      </xdr:spPr>
    </xdr:pic>
    <xdr:clientData/>
  </xdr:twoCellAnchor>
  <xdr:twoCellAnchor>
    <xdr:from>
      <xdr:col>0</xdr:col>
      <xdr:colOff>219075</xdr:colOff>
      <xdr:row>176</xdr:row>
      <xdr:rowOff>38100</xdr:rowOff>
    </xdr:from>
    <xdr:to>
      <xdr:col>0</xdr:col>
      <xdr:colOff>1781175</xdr:colOff>
      <xdr:row>180</xdr:row>
      <xdr:rowOff>165574</xdr:rowOff>
    </xdr:to>
    <xdr:pic>
      <xdr:nvPicPr>
        <xdr:cNvPr id="89" name="Kép 88">
          <a:extLst>
            <a:ext uri="{FF2B5EF4-FFF2-40B4-BE49-F238E27FC236}">
              <a16:creationId xmlns:a16="http://schemas.microsoft.com/office/drawing/2014/main" id="{ED18C3FF-A95D-4186-A203-21CB1741D62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9075" y="32423100"/>
          <a:ext cx="1562100" cy="889474"/>
        </a:xfrm>
        <a:prstGeom prst="rect">
          <a:avLst/>
        </a:prstGeom>
      </xdr:spPr>
    </xdr:pic>
    <xdr:clientData/>
  </xdr:twoCellAnchor>
  <xdr:twoCellAnchor>
    <xdr:from>
      <xdr:col>0</xdr:col>
      <xdr:colOff>205967</xdr:colOff>
      <xdr:row>182</xdr:row>
      <xdr:rowOff>47625</xdr:rowOff>
    </xdr:from>
    <xdr:to>
      <xdr:col>0</xdr:col>
      <xdr:colOff>1772122</xdr:colOff>
      <xdr:row>186</xdr:row>
      <xdr:rowOff>171450</xdr:rowOff>
    </xdr:to>
    <xdr:pic>
      <xdr:nvPicPr>
        <xdr:cNvPr id="92" name="Kép 91">
          <a:extLst>
            <a:ext uri="{FF2B5EF4-FFF2-40B4-BE49-F238E27FC236}">
              <a16:creationId xmlns:a16="http://schemas.microsoft.com/office/drawing/2014/main" id="{4673EDDC-5BBE-4610-B07D-4BA9398B401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05967" y="33575625"/>
          <a:ext cx="1566155" cy="885825"/>
        </a:xfrm>
        <a:prstGeom prst="rect">
          <a:avLst/>
        </a:prstGeom>
      </xdr:spPr>
    </xdr:pic>
    <xdr:clientData/>
  </xdr:twoCellAnchor>
  <xdr:twoCellAnchor>
    <xdr:from>
      <xdr:col>0</xdr:col>
      <xdr:colOff>144089</xdr:colOff>
      <xdr:row>188</xdr:row>
      <xdr:rowOff>66675</xdr:rowOff>
    </xdr:from>
    <xdr:to>
      <xdr:col>0</xdr:col>
      <xdr:colOff>1828800</xdr:colOff>
      <xdr:row>192</xdr:row>
      <xdr:rowOff>154758</xdr:rowOff>
    </xdr:to>
    <xdr:pic>
      <xdr:nvPicPr>
        <xdr:cNvPr id="95" name="Kép 94">
          <a:extLst>
            <a:ext uri="{FF2B5EF4-FFF2-40B4-BE49-F238E27FC236}">
              <a16:creationId xmlns:a16="http://schemas.microsoft.com/office/drawing/2014/main" id="{DE77E3E4-215A-489C-98DF-00B36AA300E5}"/>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44089" y="34737675"/>
          <a:ext cx="1684711" cy="850083"/>
        </a:xfrm>
        <a:prstGeom prst="rect">
          <a:avLst/>
        </a:prstGeom>
      </xdr:spPr>
    </xdr:pic>
    <xdr:clientData/>
  </xdr:twoCellAnchor>
  <xdr:twoCellAnchor>
    <xdr:from>
      <xdr:col>0</xdr:col>
      <xdr:colOff>304800</xdr:colOff>
      <xdr:row>194</xdr:row>
      <xdr:rowOff>9525</xdr:rowOff>
    </xdr:from>
    <xdr:to>
      <xdr:col>0</xdr:col>
      <xdr:colOff>1633666</xdr:colOff>
      <xdr:row>198</xdr:row>
      <xdr:rowOff>148786</xdr:rowOff>
    </xdr:to>
    <xdr:pic>
      <xdr:nvPicPr>
        <xdr:cNvPr id="98" name="Kép 97">
          <a:extLst>
            <a:ext uri="{FF2B5EF4-FFF2-40B4-BE49-F238E27FC236}">
              <a16:creationId xmlns:a16="http://schemas.microsoft.com/office/drawing/2014/main" id="{D698F504-708F-4937-AE50-4147F8445F1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04800" y="35823525"/>
          <a:ext cx="1328866" cy="901261"/>
        </a:xfrm>
        <a:prstGeom prst="rect">
          <a:avLst/>
        </a:prstGeom>
      </xdr:spPr>
    </xdr:pic>
    <xdr:clientData/>
  </xdr:twoCellAnchor>
  <xdr:twoCellAnchor>
    <xdr:from>
      <xdr:col>0</xdr:col>
      <xdr:colOff>295275</xdr:colOff>
      <xdr:row>200</xdr:row>
      <xdr:rowOff>19050</xdr:rowOff>
    </xdr:from>
    <xdr:to>
      <xdr:col>0</xdr:col>
      <xdr:colOff>1627867</xdr:colOff>
      <xdr:row>204</xdr:row>
      <xdr:rowOff>155449</xdr:rowOff>
    </xdr:to>
    <xdr:pic>
      <xdr:nvPicPr>
        <xdr:cNvPr id="101" name="Kép 100">
          <a:extLst>
            <a:ext uri="{FF2B5EF4-FFF2-40B4-BE49-F238E27FC236}">
              <a16:creationId xmlns:a16="http://schemas.microsoft.com/office/drawing/2014/main" id="{BE4BCA4F-6228-4D3B-B25A-D76F8B2473F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95275" y="36976050"/>
          <a:ext cx="1332592" cy="898399"/>
        </a:xfrm>
        <a:prstGeom prst="rect">
          <a:avLst/>
        </a:prstGeom>
      </xdr:spPr>
    </xdr:pic>
    <xdr:clientData/>
  </xdr:twoCellAnchor>
  <xdr:twoCellAnchor>
    <xdr:from>
      <xdr:col>0</xdr:col>
      <xdr:colOff>361950</xdr:colOff>
      <xdr:row>206</xdr:row>
      <xdr:rowOff>9525</xdr:rowOff>
    </xdr:from>
    <xdr:to>
      <xdr:col>0</xdr:col>
      <xdr:colOff>1689535</xdr:colOff>
      <xdr:row>210</xdr:row>
      <xdr:rowOff>161944</xdr:rowOff>
    </xdr:to>
    <xdr:pic>
      <xdr:nvPicPr>
        <xdr:cNvPr id="104" name="Kép 103">
          <a:extLst>
            <a:ext uri="{FF2B5EF4-FFF2-40B4-BE49-F238E27FC236}">
              <a16:creationId xmlns:a16="http://schemas.microsoft.com/office/drawing/2014/main" id="{8F465917-A583-4FDC-BEAC-2B18A674CEA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61950" y="38109525"/>
          <a:ext cx="1327585" cy="914419"/>
        </a:xfrm>
        <a:prstGeom prst="rect">
          <a:avLst/>
        </a:prstGeom>
      </xdr:spPr>
    </xdr:pic>
    <xdr:clientData/>
  </xdr:twoCellAnchor>
  <xdr:twoCellAnchor>
    <xdr:from>
      <xdr:col>0</xdr:col>
      <xdr:colOff>371475</xdr:colOff>
      <xdr:row>212</xdr:row>
      <xdr:rowOff>76200</xdr:rowOff>
    </xdr:from>
    <xdr:to>
      <xdr:col>0</xdr:col>
      <xdr:colOff>1704205</xdr:colOff>
      <xdr:row>216</xdr:row>
      <xdr:rowOff>134481</xdr:rowOff>
    </xdr:to>
    <xdr:pic>
      <xdr:nvPicPr>
        <xdr:cNvPr id="107" name="Kép 106">
          <a:extLst>
            <a:ext uri="{FF2B5EF4-FFF2-40B4-BE49-F238E27FC236}">
              <a16:creationId xmlns:a16="http://schemas.microsoft.com/office/drawing/2014/main" id="{38E07B23-88B5-44B1-BC27-61BB77ADAA6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1475" y="39319200"/>
          <a:ext cx="1332730" cy="820281"/>
        </a:xfrm>
        <a:prstGeom prst="rect">
          <a:avLst/>
        </a:prstGeom>
      </xdr:spPr>
    </xdr:pic>
    <xdr:clientData/>
  </xdr:twoCellAnchor>
  <xdr:twoCellAnchor>
    <xdr:from>
      <xdr:col>0</xdr:col>
      <xdr:colOff>257174</xdr:colOff>
      <xdr:row>218</xdr:row>
      <xdr:rowOff>28575</xdr:rowOff>
    </xdr:from>
    <xdr:to>
      <xdr:col>0</xdr:col>
      <xdr:colOff>1733549</xdr:colOff>
      <xdr:row>222</xdr:row>
      <xdr:rowOff>151982</xdr:rowOff>
    </xdr:to>
    <xdr:pic>
      <xdr:nvPicPr>
        <xdr:cNvPr id="110" name="Kép 109">
          <a:extLst>
            <a:ext uri="{FF2B5EF4-FFF2-40B4-BE49-F238E27FC236}">
              <a16:creationId xmlns:a16="http://schemas.microsoft.com/office/drawing/2014/main" id="{8F3DA60C-27B5-4C40-9F37-562868413D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57174" y="40414575"/>
          <a:ext cx="1476375" cy="885407"/>
        </a:xfrm>
        <a:prstGeom prst="rect">
          <a:avLst/>
        </a:prstGeom>
      </xdr:spPr>
    </xdr:pic>
    <xdr:clientData/>
  </xdr:twoCellAnchor>
  <xdr:twoCellAnchor>
    <xdr:from>
      <xdr:col>0</xdr:col>
      <xdr:colOff>257175</xdr:colOff>
      <xdr:row>224</xdr:row>
      <xdr:rowOff>9525</xdr:rowOff>
    </xdr:from>
    <xdr:to>
      <xdr:col>0</xdr:col>
      <xdr:colOff>1754939</xdr:colOff>
      <xdr:row>228</xdr:row>
      <xdr:rowOff>161925</xdr:rowOff>
    </xdr:to>
    <xdr:pic>
      <xdr:nvPicPr>
        <xdr:cNvPr id="113" name="Kép 112">
          <a:extLst>
            <a:ext uri="{FF2B5EF4-FFF2-40B4-BE49-F238E27FC236}">
              <a16:creationId xmlns:a16="http://schemas.microsoft.com/office/drawing/2014/main" id="{0A73E0EA-FA9E-4A0C-8B8B-36E412CEF99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57175" y="41538525"/>
          <a:ext cx="1497764" cy="914400"/>
        </a:xfrm>
        <a:prstGeom prst="rect">
          <a:avLst/>
        </a:prstGeom>
      </xdr:spPr>
    </xdr:pic>
    <xdr:clientData/>
  </xdr:twoCellAnchor>
  <xdr:twoCellAnchor>
    <xdr:from>
      <xdr:col>0</xdr:col>
      <xdr:colOff>266700</xdr:colOff>
      <xdr:row>230</xdr:row>
      <xdr:rowOff>9525</xdr:rowOff>
    </xdr:from>
    <xdr:to>
      <xdr:col>0</xdr:col>
      <xdr:colOff>1762125</xdr:colOff>
      <xdr:row>234</xdr:row>
      <xdr:rowOff>160285</xdr:rowOff>
    </xdr:to>
    <xdr:pic>
      <xdr:nvPicPr>
        <xdr:cNvPr id="116" name="Kép 115">
          <a:extLst>
            <a:ext uri="{FF2B5EF4-FFF2-40B4-BE49-F238E27FC236}">
              <a16:creationId xmlns:a16="http://schemas.microsoft.com/office/drawing/2014/main" id="{4EB799C2-B74C-4DCF-B06D-0CE196EAFFD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66700" y="42681525"/>
          <a:ext cx="1495425" cy="912760"/>
        </a:xfrm>
        <a:prstGeom prst="rect">
          <a:avLst/>
        </a:prstGeom>
      </xdr:spPr>
    </xdr:pic>
    <xdr:clientData/>
  </xdr:twoCellAnchor>
  <xdr:twoCellAnchor>
    <xdr:from>
      <xdr:col>0</xdr:col>
      <xdr:colOff>304800</xdr:colOff>
      <xdr:row>236</xdr:row>
      <xdr:rowOff>28575</xdr:rowOff>
    </xdr:from>
    <xdr:to>
      <xdr:col>0</xdr:col>
      <xdr:colOff>1825618</xdr:colOff>
      <xdr:row>240</xdr:row>
      <xdr:rowOff>171450</xdr:rowOff>
    </xdr:to>
    <xdr:pic>
      <xdr:nvPicPr>
        <xdr:cNvPr id="119" name="Kép 118">
          <a:extLst>
            <a:ext uri="{FF2B5EF4-FFF2-40B4-BE49-F238E27FC236}">
              <a16:creationId xmlns:a16="http://schemas.microsoft.com/office/drawing/2014/main" id="{2D90FE2E-655D-451B-AA37-46DAB3BB357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04800" y="43843575"/>
          <a:ext cx="1520818" cy="904875"/>
        </a:xfrm>
        <a:prstGeom prst="rect">
          <a:avLst/>
        </a:prstGeom>
      </xdr:spPr>
    </xdr:pic>
    <xdr:clientData/>
  </xdr:twoCellAnchor>
  <xdr:twoCellAnchor>
    <xdr:from>
      <xdr:col>0</xdr:col>
      <xdr:colOff>428625</xdr:colOff>
      <xdr:row>243</xdr:row>
      <xdr:rowOff>38100</xdr:rowOff>
    </xdr:from>
    <xdr:to>
      <xdr:col>0</xdr:col>
      <xdr:colOff>1647825</xdr:colOff>
      <xdr:row>247</xdr:row>
      <xdr:rowOff>148357</xdr:rowOff>
    </xdr:to>
    <xdr:pic>
      <xdr:nvPicPr>
        <xdr:cNvPr id="122" name="Kép 121">
          <a:extLst>
            <a:ext uri="{FF2B5EF4-FFF2-40B4-BE49-F238E27FC236}">
              <a16:creationId xmlns:a16="http://schemas.microsoft.com/office/drawing/2014/main" id="{96E321D7-5B7B-477A-ACC8-139CBE2A887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28625" y="44996100"/>
          <a:ext cx="1219200" cy="872257"/>
        </a:xfrm>
        <a:prstGeom prst="rect">
          <a:avLst/>
        </a:prstGeom>
      </xdr:spPr>
    </xdr:pic>
    <xdr:clientData/>
  </xdr:twoCellAnchor>
  <xdr:twoCellAnchor>
    <xdr:from>
      <xdr:col>0</xdr:col>
      <xdr:colOff>276225</xdr:colOff>
      <xdr:row>249</xdr:row>
      <xdr:rowOff>38100</xdr:rowOff>
    </xdr:from>
    <xdr:to>
      <xdr:col>0</xdr:col>
      <xdr:colOff>1607865</xdr:colOff>
      <xdr:row>253</xdr:row>
      <xdr:rowOff>137189</xdr:rowOff>
    </xdr:to>
    <xdr:pic>
      <xdr:nvPicPr>
        <xdr:cNvPr id="125" name="Kép 124">
          <a:extLst>
            <a:ext uri="{FF2B5EF4-FFF2-40B4-BE49-F238E27FC236}">
              <a16:creationId xmlns:a16="http://schemas.microsoft.com/office/drawing/2014/main" id="{2FEDD09F-29EB-4CFE-B4AD-E1C3FC8F287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76225" y="46139100"/>
          <a:ext cx="1331640" cy="861089"/>
        </a:xfrm>
        <a:prstGeom prst="rect">
          <a:avLst/>
        </a:prstGeom>
      </xdr:spPr>
    </xdr:pic>
    <xdr:clientData/>
  </xdr:twoCellAnchor>
  <xdr:twoCellAnchor>
    <xdr:from>
      <xdr:col>0</xdr:col>
      <xdr:colOff>266700</xdr:colOff>
      <xdr:row>255</xdr:row>
      <xdr:rowOff>57150</xdr:rowOff>
    </xdr:from>
    <xdr:to>
      <xdr:col>0</xdr:col>
      <xdr:colOff>1600245</xdr:colOff>
      <xdr:row>259</xdr:row>
      <xdr:rowOff>156239</xdr:rowOff>
    </xdr:to>
    <xdr:pic>
      <xdr:nvPicPr>
        <xdr:cNvPr id="128" name="Kép 127">
          <a:extLst>
            <a:ext uri="{FF2B5EF4-FFF2-40B4-BE49-F238E27FC236}">
              <a16:creationId xmlns:a16="http://schemas.microsoft.com/office/drawing/2014/main" id="{B7044465-623C-477E-82A0-E8742A30649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66700" y="47301150"/>
          <a:ext cx="1333545" cy="861089"/>
        </a:xfrm>
        <a:prstGeom prst="rect">
          <a:avLst/>
        </a:prstGeom>
      </xdr:spPr>
    </xdr:pic>
    <xdr:clientData/>
  </xdr:twoCellAnchor>
  <xdr:twoCellAnchor>
    <xdr:from>
      <xdr:col>0</xdr:col>
      <xdr:colOff>121117</xdr:colOff>
      <xdr:row>261</xdr:row>
      <xdr:rowOff>57150</xdr:rowOff>
    </xdr:from>
    <xdr:to>
      <xdr:col>0</xdr:col>
      <xdr:colOff>1857095</xdr:colOff>
      <xdr:row>265</xdr:row>
      <xdr:rowOff>133350</xdr:rowOff>
    </xdr:to>
    <xdr:pic>
      <xdr:nvPicPr>
        <xdr:cNvPr id="131" name="Kép 130">
          <a:extLst>
            <a:ext uri="{FF2B5EF4-FFF2-40B4-BE49-F238E27FC236}">
              <a16:creationId xmlns:a16="http://schemas.microsoft.com/office/drawing/2014/main" id="{92117C1B-A7D9-4B68-A616-7986965B73FE}"/>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21117" y="48444150"/>
          <a:ext cx="1735978" cy="838200"/>
        </a:xfrm>
        <a:prstGeom prst="rect">
          <a:avLst/>
        </a:prstGeom>
      </xdr:spPr>
    </xdr:pic>
    <xdr:clientData/>
  </xdr:twoCellAnchor>
  <xdr:twoCellAnchor>
    <xdr:from>
      <xdr:col>0</xdr:col>
      <xdr:colOff>85725</xdr:colOff>
      <xdr:row>267</xdr:row>
      <xdr:rowOff>47625</xdr:rowOff>
    </xdr:from>
    <xdr:to>
      <xdr:col>0</xdr:col>
      <xdr:colOff>1843615</xdr:colOff>
      <xdr:row>271</xdr:row>
      <xdr:rowOff>123825</xdr:rowOff>
    </xdr:to>
    <xdr:pic>
      <xdr:nvPicPr>
        <xdr:cNvPr id="134" name="Kép 133">
          <a:extLst>
            <a:ext uri="{FF2B5EF4-FFF2-40B4-BE49-F238E27FC236}">
              <a16:creationId xmlns:a16="http://schemas.microsoft.com/office/drawing/2014/main" id="{36B88130-149D-4F15-B462-696184077F7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85725" y="49577625"/>
          <a:ext cx="1757890" cy="838200"/>
        </a:xfrm>
        <a:prstGeom prst="rect">
          <a:avLst/>
        </a:prstGeom>
      </xdr:spPr>
    </xdr:pic>
    <xdr:clientData/>
  </xdr:twoCellAnchor>
  <xdr:twoCellAnchor>
    <xdr:from>
      <xdr:col>0</xdr:col>
      <xdr:colOff>428625</xdr:colOff>
      <xdr:row>273</xdr:row>
      <xdr:rowOff>12805</xdr:rowOff>
    </xdr:from>
    <xdr:to>
      <xdr:col>0</xdr:col>
      <xdr:colOff>1562101</xdr:colOff>
      <xdr:row>277</xdr:row>
      <xdr:rowOff>166619</xdr:rowOff>
    </xdr:to>
    <xdr:pic>
      <xdr:nvPicPr>
        <xdr:cNvPr id="137" name="Kép 136">
          <a:extLst>
            <a:ext uri="{FF2B5EF4-FFF2-40B4-BE49-F238E27FC236}">
              <a16:creationId xmlns:a16="http://schemas.microsoft.com/office/drawing/2014/main" id="{0D2F5A98-D61A-476E-9B19-F4A8B18E79C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28625" y="50685805"/>
          <a:ext cx="1133476" cy="915814"/>
        </a:xfrm>
        <a:prstGeom prst="rect">
          <a:avLst/>
        </a:prstGeom>
      </xdr:spPr>
    </xdr:pic>
    <xdr:clientData/>
  </xdr:twoCellAnchor>
  <xdr:twoCellAnchor>
    <xdr:from>
      <xdr:col>0</xdr:col>
      <xdr:colOff>257175</xdr:colOff>
      <xdr:row>280</xdr:row>
      <xdr:rowOff>47625</xdr:rowOff>
    </xdr:from>
    <xdr:to>
      <xdr:col>0</xdr:col>
      <xdr:colOff>1754336</xdr:colOff>
      <xdr:row>284</xdr:row>
      <xdr:rowOff>161925</xdr:rowOff>
    </xdr:to>
    <xdr:pic>
      <xdr:nvPicPr>
        <xdr:cNvPr id="140" name="Kép 139">
          <a:extLst>
            <a:ext uri="{FF2B5EF4-FFF2-40B4-BE49-F238E27FC236}">
              <a16:creationId xmlns:a16="http://schemas.microsoft.com/office/drawing/2014/main" id="{5BB82699-A9C2-4F3E-8CBE-3AFE73C871D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57175" y="51863625"/>
          <a:ext cx="1497161" cy="876300"/>
        </a:xfrm>
        <a:prstGeom prst="rect">
          <a:avLst/>
        </a:prstGeom>
      </xdr:spPr>
    </xdr:pic>
    <xdr:clientData/>
  </xdr:twoCellAnchor>
  <xdr:twoCellAnchor>
    <xdr:from>
      <xdr:col>0</xdr:col>
      <xdr:colOff>314325</xdr:colOff>
      <xdr:row>286</xdr:row>
      <xdr:rowOff>76200</xdr:rowOff>
    </xdr:from>
    <xdr:to>
      <xdr:col>0</xdr:col>
      <xdr:colOff>1707386</xdr:colOff>
      <xdr:row>290</xdr:row>
      <xdr:rowOff>142831</xdr:rowOff>
    </xdr:to>
    <xdr:pic>
      <xdr:nvPicPr>
        <xdr:cNvPr id="143" name="Kép 142">
          <a:extLst>
            <a:ext uri="{FF2B5EF4-FFF2-40B4-BE49-F238E27FC236}">
              <a16:creationId xmlns:a16="http://schemas.microsoft.com/office/drawing/2014/main" id="{112E35C7-CF75-4393-A05F-CAA8AC30790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14325" y="53035200"/>
          <a:ext cx="1393061" cy="828631"/>
        </a:xfrm>
        <a:prstGeom prst="rect">
          <a:avLst/>
        </a:prstGeom>
      </xdr:spPr>
    </xdr:pic>
    <xdr:clientData/>
  </xdr:twoCellAnchor>
  <xdr:twoCellAnchor>
    <xdr:from>
      <xdr:col>0</xdr:col>
      <xdr:colOff>190500</xdr:colOff>
      <xdr:row>293</xdr:row>
      <xdr:rowOff>66674</xdr:rowOff>
    </xdr:from>
    <xdr:to>
      <xdr:col>0</xdr:col>
      <xdr:colOff>1857375</xdr:colOff>
      <xdr:row>297</xdr:row>
      <xdr:rowOff>115985</xdr:rowOff>
    </xdr:to>
    <xdr:pic>
      <xdr:nvPicPr>
        <xdr:cNvPr id="146" name="Kép 145">
          <a:extLst>
            <a:ext uri="{FF2B5EF4-FFF2-40B4-BE49-F238E27FC236}">
              <a16:creationId xmlns:a16="http://schemas.microsoft.com/office/drawing/2014/main" id="{6732BB73-8106-47EA-A7EB-B012488EAA2F}"/>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90500" y="54168674"/>
          <a:ext cx="1666875" cy="811311"/>
        </a:xfrm>
        <a:prstGeom prst="rect">
          <a:avLst/>
        </a:prstGeom>
      </xdr:spPr>
    </xdr:pic>
    <xdr:clientData/>
  </xdr:twoCellAnchor>
  <xdr:twoCellAnchor>
    <xdr:from>
      <xdr:col>0</xdr:col>
      <xdr:colOff>285750</xdr:colOff>
      <xdr:row>299</xdr:row>
      <xdr:rowOff>19050</xdr:rowOff>
    </xdr:from>
    <xdr:to>
      <xdr:col>0</xdr:col>
      <xdr:colOff>1771650</xdr:colOff>
      <xdr:row>303</xdr:row>
      <xdr:rowOff>160607</xdr:rowOff>
    </xdr:to>
    <xdr:pic>
      <xdr:nvPicPr>
        <xdr:cNvPr id="151" name="Kép 150">
          <a:extLst>
            <a:ext uri="{FF2B5EF4-FFF2-40B4-BE49-F238E27FC236}">
              <a16:creationId xmlns:a16="http://schemas.microsoft.com/office/drawing/2014/main" id="{E2DAFB43-883C-487D-9550-A8962651592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85750" y="55264050"/>
          <a:ext cx="1485900" cy="903557"/>
        </a:xfrm>
        <a:prstGeom prst="rect">
          <a:avLst/>
        </a:prstGeom>
      </xdr:spPr>
    </xdr:pic>
    <xdr:clientData/>
  </xdr:twoCellAnchor>
  <xdr:twoCellAnchor>
    <xdr:from>
      <xdr:col>0</xdr:col>
      <xdr:colOff>276225</xdr:colOff>
      <xdr:row>305</xdr:row>
      <xdr:rowOff>28575</xdr:rowOff>
    </xdr:from>
    <xdr:to>
      <xdr:col>0</xdr:col>
      <xdr:colOff>1771650</xdr:colOff>
      <xdr:row>309</xdr:row>
      <xdr:rowOff>164757</xdr:rowOff>
    </xdr:to>
    <xdr:pic>
      <xdr:nvPicPr>
        <xdr:cNvPr id="154" name="Kép 153">
          <a:extLst>
            <a:ext uri="{FF2B5EF4-FFF2-40B4-BE49-F238E27FC236}">
              <a16:creationId xmlns:a16="http://schemas.microsoft.com/office/drawing/2014/main" id="{F8272877-A328-4B43-BF36-9678FA541BB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76225" y="56416575"/>
          <a:ext cx="1495425" cy="898182"/>
        </a:xfrm>
        <a:prstGeom prst="rect">
          <a:avLst/>
        </a:prstGeom>
      </xdr:spPr>
    </xdr:pic>
    <xdr:clientData/>
  </xdr:twoCellAnchor>
  <xdr:twoCellAnchor>
    <xdr:from>
      <xdr:col>0</xdr:col>
      <xdr:colOff>228600</xdr:colOff>
      <xdr:row>311</xdr:row>
      <xdr:rowOff>47625</xdr:rowOff>
    </xdr:from>
    <xdr:to>
      <xdr:col>0</xdr:col>
      <xdr:colOff>1743075</xdr:colOff>
      <xdr:row>315</xdr:row>
      <xdr:rowOff>166184</xdr:rowOff>
    </xdr:to>
    <xdr:pic>
      <xdr:nvPicPr>
        <xdr:cNvPr id="157" name="Kép 156">
          <a:extLst>
            <a:ext uri="{FF2B5EF4-FFF2-40B4-BE49-F238E27FC236}">
              <a16:creationId xmlns:a16="http://schemas.microsoft.com/office/drawing/2014/main" id="{30288FFE-91D0-4EC7-934B-A0301A9F8E3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28600" y="57578625"/>
          <a:ext cx="1514475" cy="880559"/>
        </a:xfrm>
        <a:prstGeom prst="rect">
          <a:avLst/>
        </a:prstGeom>
      </xdr:spPr>
    </xdr:pic>
    <xdr:clientData/>
  </xdr:twoCellAnchor>
  <xdr:twoCellAnchor>
    <xdr:from>
      <xdr:col>0</xdr:col>
      <xdr:colOff>314325</xdr:colOff>
      <xdr:row>317</xdr:row>
      <xdr:rowOff>19050</xdr:rowOff>
    </xdr:from>
    <xdr:to>
      <xdr:col>0</xdr:col>
      <xdr:colOff>1683554</xdr:colOff>
      <xdr:row>321</xdr:row>
      <xdr:rowOff>173838</xdr:rowOff>
    </xdr:to>
    <xdr:pic>
      <xdr:nvPicPr>
        <xdr:cNvPr id="160" name="Kép 159">
          <a:extLst>
            <a:ext uri="{FF2B5EF4-FFF2-40B4-BE49-F238E27FC236}">
              <a16:creationId xmlns:a16="http://schemas.microsoft.com/office/drawing/2014/main" id="{1C9A15FB-0720-447D-84DF-FF4DE4588BE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314325" y="58693050"/>
          <a:ext cx="1369229" cy="916788"/>
        </a:xfrm>
        <a:prstGeom prst="rect">
          <a:avLst/>
        </a:prstGeom>
      </xdr:spPr>
    </xdr:pic>
    <xdr:clientData/>
  </xdr:twoCellAnchor>
  <xdr:twoCellAnchor>
    <xdr:from>
      <xdr:col>0</xdr:col>
      <xdr:colOff>295275</xdr:colOff>
      <xdr:row>323</xdr:row>
      <xdr:rowOff>57150</xdr:rowOff>
    </xdr:from>
    <xdr:to>
      <xdr:col>0</xdr:col>
      <xdr:colOff>1695450</xdr:colOff>
      <xdr:row>327</xdr:row>
      <xdr:rowOff>151940</xdr:rowOff>
    </xdr:to>
    <xdr:pic>
      <xdr:nvPicPr>
        <xdr:cNvPr id="163" name="Kép 162">
          <a:extLst>
            <a:ext uri="{FF2B5EF4-FFF2-40B4-BE49-F238E27FC236}">
              <a16:creationId xmlns:a16="http://schemas.microsoft.com/office/drawing/2014/main" id="{F3AD81B0-CBF3-4D0D-9CAF-EED875613DD3}"/>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95275" y="59874150"/>
          <a:ext cx="1400175" cy="856790"/>
        </a:xfrm>
        <a:prstGeom prst="rect">
          <a:avLst/>
        </a:prstGeom>
      </xdr:spPr>
    </xdr:pic>
    <xdr:clientData/>
  </xdr:twoCellAnchor>
  <xdr:twoCellAnchor>
    <xdr:from>
      <xdr:col>0</xdr:col>
      <xdr:colOff>342900</xdr:colOff>
      <xdr:row>329</xdr:row>
      <xdr:rowOff>66675</xdr:rowOff>
    </xdr:from>
    <xdr:to>
      <xdr:col>0</xdr:col>
      <xdr:colOff>1704602</xdr:colOff>
      <xdr:row>333</xdr:row>
      <xdr:rowOff>161171</xdr:rowOff>
    </xdr:to>
    <xdr:pic>
      <xdr:nvPicPr>
        <xdr:cNvPr id="166" name="Kép 165">
          <a:extLst>
            <a:ext uri="{FF2B5EF4-FFF2-40B4-BE49-F238E27FC236}">
              <a16:creationId xmlns:a16="http://schemas.microsoft.com/office/drawing/2014/main" id="{07710372-254C-46DB-A843-F92903229C6E}"/>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42900" y="61026675"/>
          <a:ext cx="1361702" cy="856496"/>
        </a:xfrm>
        <a:prstGeom prst="rect">
          <a:avLst/>
        </a:prstGeom>
      </xdr:spPr>
    </xdr:pic>
    <xdr:clientData/>
  </xdr:twoCellAnchor>
  <xdr:twoCellAnchor>
    <xdr:from>
      <xdr:col>0</xdr:col>
      <xdr:colOff>438150</xdr:colOff>
      <xdr:row>335</xdr:row>
      <xdr:rowOff>66675</xdr:rowOff>
    </xdr:from>
    <xdr:to>
      <xdr:col>0</xdr:col>
      <xdr:colOff>1628775</xdr:colOff>
      <xdr:row>339</xdr:row>
      <xdr:rowOff>135528</xdr:rowOff>
    </xdr:to>
    <xdr:pic>
      <xdr:nvPicPr>
        <xdr:cNvPr id="169" name="Kép 168">
          <a:extLst>
            <a:ext uri="{FF2B5EF4-FFF2-40B4-BE49-F238E27FC236}">
              <a16:creationId xmlns:a16="http://schemas.microsoft.com/office/drawing/2014/main" id="{89D230B2-1EA0-4330-ADEB-9A6C41217EF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38150" y="62169675"/>
          <a:ext cx="1190625" cy="830853"/>
        </a:xfrm>
        <a:prstGeom prst="rect">
          <a:avLst/>
        </a:prstGeom>
      </xdr:spPr>
    </xdr:pic>
    <xdr:clientData/>
  </xdr:twoCellAnchor>
  <xdr:twoCellAnchor>
    <xdr:from>
      <xdr:col>0</xdr:col>
      <xdr:colOff>314325</xdr:colOff>
      <xdr:row>341</xdr:row>
      <xdr:rowOff>47625</xdr:rowOff>
    </xdr:from>
    <xdr:to>
      <xdr:col>0</xdr:col>
      <xdr:colOff>1733550</xdr:colOff>
      <xdr:row>345</xdr:row>
      <xdr:rowOff>137160</xdr:rowOff>
    </xdr:to>
    <xdr:pic>
      <xdr:nvPicPr>
        <xdr:cNvPr id="172" name="Kép 171">
          <a:extLst>
            <a:ext uri="{FF2B5EF4-FFF2-40B4-BE49-F238E27FC236}">
              <a16:creationId xmlns:a16="http://schemas.microsoft.com/office/drawing/2014/main" id="{1F8805F6-01BD-4E7D-90F8-24542BFEA7F4}"/>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14325" y="63293625"/>
          <a:ext cx="1419225" cy="851535"/>
        </a:xfrm>
        <a:prstGeom prst="rect">
          <a:avLst/>
        </a:prstGeom>
      </xdr:spPr>
    </xdr:pic>
    <xdr:clientData/>
  </xdr:twoCellAnchor>
  <xdr:twoCellAnchor>
    <xdr:from>
      <xdr:col>0</xdr:col>
      <xdr:colOff>238125</xdr:colOff>
      <xdr:row>347</xdr:row>
      <xdr:rowOff>57150</xdr:rowOff>
    </xdr:from>
    <xdr:to>
      <xdr:col>0</xdr:col>
      <xdr:colOff>1741068</xdr:colOff>
      <xdr:row>351</xdr:row>
      <xdr:rowOff>142592</xdr:rowOff>
    </xdr:to>
    <xdr:pic>
      <xdr:nvPicPr>
        <xdr:cNvPr id="175" name="Kép 174">
          <a:extLst>
            <a:ext uri="{FF2B5EF4-FFF2-40B4-BE49-F238E27FC236}">
              <a16:creationId xmlns:a16="http://schemas.microsoft.com/office/drawing/2014/main" id="{41148202-0549-4FED-86D7-488E977F6297}"/>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38125" y="64446150"/>
          <a:ext cx="1502943" cy="847442"/>
        </a:xfrm>
        <a:prstGeom prst="rect">
          <a:avLst/>
        </a:prstGeom>
      </xdr:spPr>
    </xdr:pic>
    <xdr:clientData/>
  </xdr:twoCellAnchor>
  <xdr:twoCellAnchor>
    <xdr:from>
      <xdr:col>0</xdr:col>
      <xdr:colOff>457200</xdr:colOff>
      <xdr:row>354</xdr:row>
      <xdr:rowOff>95250</xdr:rowOff>
    </xdr:from>
    <xdr:to>
      <xdr:col>0</xdr:col>
      <xdr:colOff>1546516</xdr:colOff>
      <xdr:row>358</xdr:row>
      <xdr:rowOff>104775</xdr:rowOff>
    </xdr:to>
    <xdr:pic>
      <xdr:nvPicPr>
        <xdr:cNvPr id="178" name="Kép 177">
          <a:extLst>
            <a:ext uri="{FF2B5EF4-FFF2-40B4-BE49-F238E27FC236}">
              <a16:creationId xmlns:a16="http://schemas.microsoft.com/office/drawing/2014/main" id="{B15A5A61-6BCD-488C-A714-88B01CDB91A7}"/>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57200" y="65627250"/>
          <a:ext cx="1089316" cy="771525"/>
        </a:xfrm>
        <a:prstGeom prst="rect">
          <a:avLst/>
        </a:prstGeom>
      </xdr:spPr>
    </xdr:pic>
    <xdr:clientData/>
  </xdr:twoCellAnchor>
  <xdr:twoCellAnchor>
    <xdr:from>
      <xdr:col>0</xdr:col>
      <xdr:colOff>333375</xdr:colOff>
      <xdr:row>360</xdr:row>
      <xdr:rowOff>57150</xdr:rowOff>
    </xdr:from>
    <xdr:to>
      <xdr:col>0</xdr:col>
      <xdr:colOff>1680591</xdr:colOff>
      <xdr:row>364</xdr:row>
      <xdr:rowOff>102755</xdr:rowOff>
    </xdr:to>
    <xdr:pic>
      <xdr:nvPicPr>
        <xdr:cNvPr id="181" name="Kép 180">
          <a:extLst>
            <a:ext uri="{FF2B5EF4-FFF2-40B4-BE49-F238E27FC236}">
              <a16:creationId xmlns:a16="http://schemas.microsoft.com/office/drawing/2014/main" id="{EC5B36D7-E876-4890-A03B-1E4229422713}"/>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333375" y="66732150"/>
          <a:ext cx="1347216" cy="807605"/>
        </a:xfrm>
        <a:prstGeom prst="rect">
          <a:avLst/>
        </a:prstGeom>
      </xdr:spPr>
    </xdr:pic>
    <xdr:clientData/>
  </xdr:twoCellAnchor>
  <xdr:twoCellAnchor>
    <xdr:from>
      <xdr:col>0</xdr:col>
      <xdr:colOff>333375</xdr:colOff>
      <xdr:row>372</xdr:row>
      <xdr:rowOff>38100</xdr:rowOff>
    </xdr:from>
    <xdr:to>
      <xdr:col>0</xdr:col>
      <xdr:colOff>1675972</xdr:colOff>
      <xdr:row>376</xdr:row>
      <xdr:rowOff>158492</xdr:rowOff>
    </xdr:to>
    <xdr:pic>
      <xdr:nvPicPr>
        <xdr:cNvPr id="184" name="Kép 183">
          <a:extLst>
            <a:ext uri="{FF2B5EF4-FFF2-40B4-BE49-F238E27FC236}">
              <a16:creationId xmlns:a16="http://schemas.microsoft.com/office/drawing/2014/main" id="{9C14BA25-62B1-43B9-9383-2E0796A1EB0F}"/>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333375" y="67856100"/>
          <a:ext cx="1342597" cy="882392"/>
        </a:xfrm>
        <a:prstGeom prst="rect">
          <a:avLst/>
        </a:prstGeom>
      </xdr:spPr>
    </xdr:pic>
    <xdr:clientData/>
  </xdr:twoCellAnchor>
  <xdr:twoCellAnchor>
    <xdr:from>
      <xdr:col>0</xdr:col>
      <xdr:colOff>323850</xdr:colOff>
      <xdr:row>378</xdr:row>
      <xdr:rowOff>47625</xdr:rowOff>
    </xdr:from>
    <xdr:to>
      <xdr:col>0</xdr:col>
      <xdr:colOff>1680256</xdr:colOff>
      <xdr:row>382</xdr:row>
      <xdr:rowOff>127663</xdr:rowOff>
    </xdr:to>
    <xdr:pic>
      <xdr:nvPicPr>
        <xdr:cNvPr id="187" name="Kép 186">
          <a:extLst>
            <a:ext uri="{FF2B5EF4-FFF2-40B4-BE49-F238E27FC236}">
              <a16:creationId xmlns:a16="http://schemas.microsoft.com/office/drawing/2014/main" id="{74B98DBF-6515-4739-A63C-AEE982148A57}"/>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23850" y="69008625"/>
          <a:ext cx="1356406" cy="842038"/>
        </a:xfrm>
        <a:prstGeom prst="rect">
          <a:avLst/>
        </a:prstGeom>
      </xdr:spPr>
    </xdr:pic>
    <xdr:clientData/>
  </xdr:twoCellAnchor>
  <xdr:twoCellAnchor>
    <xdr:from>
      <xdr:col>0</xdr:col>
      <xdr:colOff>390525</xdr:colOff>
      <xdr:row>384</xdr:row>
      <xdr:rowOff>47625</xdr:rowOff>
    </xdr:from>
    <xdr:to>
      <xdr:col>0</xdr:col>
      <xdr:colOff>1657350</xdr:colOff>
      <xdr:row>388</xdr:row>
      <xdr:rowOff>146366</xdr:rowOff>
    </xdr:to>
    <xdr:pic>
      <xdr:nvPicPr>
        <xdr:cNvPr id="190" name="Kép 189">
          <a:extLst>
            <a:ext uri="{FF2B5EF4-FFF2-40B4-BE49-F238E27FC236}">
              <a16:creationId xmlns:a16="http://schemas.microsoft.com/office/drawing/2014/main" id="{36FF4957-5985-47AF-A6E1-417D80EC1C22}"/>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390525" y="70151625"/>
          <a:ext cx="1266825" cy="860741"/>
        </a:xfrm>
        <a:prstGeom prst="rect">
          <a:avLst/>
        </a:prstGeom>
      </xdr:spPr>
    </xdr:pic>
    <xdr:clientData/>
  </xdr:twoCellAnchor>
  <xdr:twoCellAnchor>
    <xdr:from>
      <xdr:col>0</xdr:col>
      <xdr:colOff>361950</xdr:colOff>
      <xdr:row>390</xdr:row>
      <xdr:rowOff>38100</xdr:rowOff>
    </xdr:from>
    <xdr:to>
      <xdr:col>0</xdr:col>
      <xdr:colOff>1600200</xdr:colOff>
      <xdr:row>394</xdr:row>
      <xdr:rowOff>163115</xdr:rowOff>
    </xdr:to>
    <xdr:pic>
      <xdr:nvPicPr>
        <xdr:cNvPr id="193" name="Kép 192">
          <a:extLst>
            <a:ext uri="{FF2B5EF4-FFF2-40B4-BE49-F238E27FC236}">
              <a16:creationId xmlns:a16="http://schemas.microsoft.com/office/drawing/2014/main" id="{22EDB9BB-329A-4911-BF89-08C10B05DC08}"/>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361950" y="71285100"/>
          <a:ext cx="1238250" cy="887015"/>
        </a:xfrm>
        <a:prstGeom prst="rect">
          <a:avLst/>
        </a:prstGeom>
      </xdr:spPr>
    </xdr:pic>
    <xdr:clientData/>
  </xdr:twoCellAnchor>
  <xdr:twoCellAnchor>
    <xdr:from>
      <xdr:col>0</xdr:col>
      <xdr:colOff>390525</xdr:colOff>
      <xdr:row>396</xdr:row>
      <xdr:rowOff>47625</xdr:rowOff>
    </xdr:from>
    <xdr:to>
      <xdr:col>0</xdr:col>
      <xdr:colOff>1619250</xdr:colOff>
      <xdr:row>400</xdr:row>
      <xdr:rowOff>148095</xdr:rowOff>
    </xdr:to>
    <xdr:pic>
      <xdr:nvPicPr>
        <xdr:cNvPr id="196" name="Kép 195">
          <a:extLst>
            <a:ext uri="{FF2B5EF4-FFF2-40B4-BE49-F238E27FC236}">
              <a16:creationId xmlns:a16="http://schemas.microsoft.com/office/drawing/2014/main" id="{B8B344B0-45F0-4E41-8D3E-3F9878D077B5}"/>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90525" y="72437625"/>
          <a:ext cx="1228725" cy="862470"/>
        </a:xfrm>
        <a:prstGeom prst="rect">
          <a:avLst/>
        </a:prstGeom>
      </xdr:spPr>
    </xdr:pic>
    <xdr:clientData/>
  </xdr:twoCellAnchor>
  <xdr:twoCellAnchor>
    <xdr:from>
      <xdr:col>0</xdr:col>
      <xdr:colOff>228600</xdr:colOff>
      <xdr:row>402</xdr:row>
      <xdr:rowOff>66675</xdr:rowOff>
    </xdr:from>
    <xdr:to>
      <xdr:col>0</xdr:col>
      <xdr:colOff>1795833</xdr:colOff>
      <xdr:row>406</xdr:row>
      <xdr:rowOff>123825</xdr:rowOff>
    </xdr:to>
    <xdr:pic>
      <xdr:nvPicPr>
        <xdr:cNvPr id="199" name="Kép 198">
          <a:extLst>
            <a:ext uri="{FF2B5EF4-FFF2-40B4-BE49-F238E27FC236}">
              <a16:creationId xmlns:a16="http://schemas.microsoft.com/office/drawing/2014/main" id="{C186C3E8-976C-4989-AB6D-713BEDFEEEBA}"/>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8600" y="73599675"/>
          <a:ext cx="1567233" cy="819150"/>
        </a:xfrm>
        <a:prstGeom prst="rect">
          <a:avLst/>
        </a:prstGeom>
      </xdr:spPr>
    </xdr:pic>
    <xdr:clientData/>
  </xdr:twoCellAnchor>
  <xdr:twoCellAnchor>
    <xdr:from>
      <xdr:col>0</xdr:col>
      <xdr:colOff>123825</xdr:colOff>
      <xdr:row>414</xdr:row>
      <xdr:rowOff>85725</xdr:rowOff>
    </xdr:from>
    <xdr:to>
      <xdr:col>0</xdr:col>
      <xdr:colOff>1857375</xdr:colOff>
      <xdr:row>418</xdr:row>
      <xdr:rowOff>116639</xdr:rowOff>
    </xdr:to>
    <xdr:pic>
      <xdr:nvPicPr>
        <xdr:cNvPr id="204" name="Kép 203">
          <a:extLst>
            <a:ext uri="{FF2B5EF4-FFF2-40B4-BE49-F238E27FC236}">
              <a16:creationId xmlns:a16="http://schemas.microsoft.com/office/drawing/2014/main" id="{28A9B6C5-08FF-4893-8DFE-D2556FC2B04C}"/>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23825" y="75904725"/>
          <a:ext cx="1733550" cy="792914"/>
        </a:xfrm>
        <a:prstGeom prst="rect">
          <a:avLst/>
        </a:prstGeom>
      </xdr:spPr>
    </xdr:pic>
    <xdr:clientData/>
  </xdr:twoCellAnchor>
  <xdr:twoCellAnchor>
    <xdr:from>
      <xdr:col>0</xdr:col>
      <xdr:colOff>257175</xdr:colOff>
      <xdr:row>408</xdr:row>
      <xdr:rowOff>47625</xdr:rowOff>
    </xdr:from>
    <xdr:to>
      <xdr:col>0</xdr:col>
      <xdr:colOff>1628775</xdr:colOff>
      <xdr:row>412</xdr:row>
      <xdr:rowOff>170726</xdr:rowOff>
    </xdr:to>
    <xdr:pic>
      <xdr:nvPicPr>
        <xdr:cNvPr id="207" name="Kép 206">
          <a:extLst>
            <a:ext uri="{FF2B5EF4-FFF2-40B4-BE49-F238E27FC236}">
              <a16:creationId xmlns:a16="http://schemas.microsoft.com/office/drawing/2014/main" id="{8C2E03F0-9729-497E-B064-DDB13B9762FB}"/>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57175" y="74723625"/>
          <a:ext cx="1371600" cy="885101"/>
        </a:xfrm>
        <a:prstGeom prst="rect">
          <a:avLst/>
        </a:prstGeom>
      </xdr:spPr>
    </xdr:pic>
    <xdr:clientData/>
  </xdr:twoCellAnchor>
  <xdr:twoCellAnchor>
    <xdr:from>
      <xdr:col>0</xdr:col>
      <xdr:colOff>95250</xdr:colOff>
      <xdr:row>420</xdr:row>
      <xdr:rowOff>104775</xdr:rowOff>
    </xdr:from>
    <xdr:to>
      <xdr:col>0</xdr:col>
      <xdr:colOff>1883708</xdr:colOff>
      <xdr:row>424</xdr:row>
      <xdr:rowOff>66675</xdr:rowOff>
    </xdr:to>
    <xdr:pic>
      <xdr:nvPicPr>
        <xdr:cNvPr id="210" name="Kép 209">
          <a:extLst>
            <a:ext uri="{FF2B5EF4-FFF2-40B4-BE49-F238E27FC236}">
              <a16:creationId xmlns:a16="http://schemas.microsoft.com/office/drawing/2014/main" id="{C7198DB3-A1C3-4AE1-873C-5A19CC0EE4FA}"/>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95250" y="77066775"/>
          <a:ext cx="1788458" cy="723900"/>
        </a:xfrm>
        <a:prstGeom prst="rect">
          <a:avLst/>
        </a:prstGeom>
      </xdr:spPr>
    </xdr:pic>
    <xdr:clientData/>
  </xdr:twoCellAnchor>
  <xdr:twoCellAnchor>
    <xdr:from>
      <xdr:col>0</xdr:col>
      <xdr:colOff>352425</xdr:colOff>
      <xdr:row>426</xdr:row>
      <xdr:rowOff>57150</xdr:rowOff>
    </xdr:from>
    <xdr:to>
      <xdr:col>0</xdr:col>
      <xdr:colOff>1562100</xdr:colOff>
      <xdr:row>430</xdr:row>
      <xdr:rowOff>151141</xdr:rowOff>
    </xdr:to>
    <xdr:pic>
      <xdr:nvPicPr>
        <xdr:cNvPr id="213" name="Kép 212">
          <a:extLst>
            <a:ext uri="{FF2B5EF4-FFF2-40B4-BE49-F238E27FC236}">
              <a16:creationId xmlns:a16="http://schemas.microsoft.com/office/drawing/2014/main" id="{889C5A66-1C4D-40DF-A47F-DC1B9A434796}"/>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352425" y="78162150"/>
          <a:ext cx="1209675" cy="855991"/>
        </a:xfrm>
        <a:prstGeom prst="rect">
          <a:avLst/>
        </a:prstGeom>
      </xdr:spPr>
    </xdr:pic>
    <xdr:clientData/>
  </xdr:twoCellAnchor>
  <xdr:twoCellAnchor>
    <xdr:from>
      <xdr:col>0</xdr:col>
      <xdr:colOff>419101</xdr:colOff>
      <xdr:row>432</xdr:row>
      <xdr:rowOff>66676</xdr:rowOff>
    </xdr:from>
    <xdr:to>
      <xdr:col>0</xdr:col>
      <xdr:colOff>1543051</xdr:colOff>
      <xdr:row>436</xdr:row>
      <xdr:rowOff>134302</xdr:rowOff>
    </xdr:to>
    <xdr:pic>
      <xdr:nvPicPr>
        <xdr:cNvPr id="216" name="Kép 215">
          <a:extLst>
            <a:ext uri="{FF2B5EF4-FFF2-40B4-BE49-F238E27FC236}">
              <a16:creationId xmlns:a16="http://schemas.microsoft.com/office/drawing/2014/main" id="{9C390BB6-67EB-4353-9E62-9949672C648C}"/>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419101" y="79314676"/>
          <a:ext cx="1123950" cy="829626"/>
        </a:xfrm>
        <a:prstGeom prst="rect">
          <a:avLst/>
        </a:prstGeom>
      </xdr:spPr>
    </xdr:pic>
    <xdr:clientData/>
  </xdr:twoCellAnchor>
  <xdr:twoCellAnchor>
    <xdr:from>
      <xdr:col>0</xdr:col>
      <xdr:colOff>142875</xdr:colOff>
      <xdr:row>438</xdr:row>
      <xdr:rowOff>114299</xdr:rowOff>
    </xdr:from>
    <xdr:to>
      <xdr:col>0</xdr:col>
      <xdr:colOff>1809927</xdr:colOff>
      <xdr:row>442</xdr:row>
      <xdr:rowOff>104774</xdr:rowOff>
    </xdr:to>
    <xdr:pic>
      <xdr:nvPicPr>
        <xdr:cNvPr id="219" name="Kép 218">
          <a:extLst>
            <a:ext uri="{FF2B5EF4-FFF2-40B4-BE49-F238E27FC236}">
              <a16:creationId xmlns:a16="http://schemas.microsoft.com/office/drawing/2014/main" id="{10AE583D-9CCE-4B13-84FA-F2DA937B63D9}"/>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42875" y="80505299"/>
          <a:ext cx="1667052" cy="752475"/>
        </a:xfrm>
        <a:prstGeom prst="rect">
          <a:avLst/>
        </a:prstGeom>
      </xdr:spPr>
    </xdr:pic>
    <xdr:clientData/>
  </xdr:twoCellAnchor>
  <xdr:twoCellAnchor>
    <xdr:from>
      <xdr:col>0</xdr:col>
      <xdr:colOff>257175</xdr:colOff>
      <xdr:row>445</xdr:row>
      <xdr:rowOff>57150</xdr:rowOff>
    </xdr:from>
    <xdr:to>
      <xdr:col>0</xdr:col>
      <xdr:colOff>1625011</xdr:colOff>
      <xdr:row>449</xdr:row>
      <xdr:rowOff>131473</xdr:rowOff>
    </xdr:to>
    <xdr:pic>
      <xdr:nvPicPr>
        <xdr:cNvPr id="222" name="Kép 221">
          <a:extLst>
            <a:ext uri="{FF2B5EF4-FFF2-40B4-BE49-F238E27FC236}">
              <a16:creationId xmlns:a16="http://schemas.microsoft.com/office/drawing/2014/main" id="{09614C8A-D386-46C9-AFC5-555D1C90680F}"/>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57175" y="81591150"/>
          <a:ext cx="1367836" cy="836323"/>
        </a:xfrm>
        <a:prstGeom prst="rect">
          <a:avLst/>
        </a:prstGeom>
      </xdr:spPr>
    </xdr:pic>
    <xdr:clientData/>
  </xdr:twoCellAnchor>
  <xdr:twoCellAnchor>
    <xdr:from>
      <xdr:col>0</xdr:col>
      <xdr:colOff>238124</xdr:colOff>
      <xdr:row>451</xdr:row>
      <xdr:rowOff>28575</xdr:rowOff>
    </xdr:from>
    <xdr:to>
      <xdr:col>0</xdr:col>
      <xdr:colOff>1762125</xdr:colOff>
      <xdr:row>455</xdr:row>
      <xdr:rowOff>154225</xdr:rowOff>
    </xdr:to>
    <xdr:pic>
      <xdr:nvPicPr>
        <xdr:cNvPr id="225" name="Kép 224">
          <a:extLst>
            <a:ext uri="{FF2B5EF4-FFF2-40B4-BE49-F238E27FC236}">
              <a16:creationId xmlns:a16="http://schemas.microsoft.com/office/drawing/2014/main" id="{7C259E7B-245A-41CA-AEC0-7F3EE30ED87F}"/>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38124" y="82705575"/>
          <a:ext cx="1524001" cy="887650"/>
        </a:xfrm>
        <a:prstGeom prst="rect">
          <a:avLst/>
        </a:prstGeom>
      </xdr:spPr>
    </xdr:pic>
    <xdr:clientData/>
  </xdr:twoCellAnchor>
  <xdr:twoCellAnchor>
    <xdr:from>
      <xdr:col>0</xdr:col>
      <xdr:colOff>409575</xdr:colOff>
      <xdr:row>457</xdr:row>
      <xdr:rowOff>57150</xdr:rowOff>
    </xdr:from>
    <xdr:to>
      <xdr:col>0</xdr:col>
      <xdr:colOff>1562100</xdr:colOff>
      <xdr:row>461</xdr:row>
      <xdr:rowOff>146932</xdr:rowOff>
    </xdr:to>
    <xdr:pic>
      <xdr:nvPicPr>
        <xdr:cNvPr id="228" name="Kép 227">
          <a:extLst>
            <a:ext uri="{FF2B5EF4-FFF2-40B4-BE49-F238E27FC236}">
              <a16:creationId xmlns:a16="http://schemas.microsoft.com/office/drawing/2014/main" id="{14F09DB3-1C9C-4ABC-915C-870DD155E20D}"/>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409575" y="83877150"/>
          <a:ext cx="1152525" cy="851782"/>
        </a:xfrm>
        <a:prstGeom prst="rect">
          <a:avLst/>
        </a:prstGeom>
      </xdr:spPr>
    </xdr:pic>
    <xdr:clientData/>
  </xdr:twoCellAnchor>
  <xdr:twoCellAnchor>
    <xdr:from>
      <xdr:col>0</xdr:col>
      <xdr:colOff>180975</xdr:colOff>
      <xdr:row>463</xdr:row>
      <xdr:rowOff>66675</xdr:rowOff>
    </xdr:from>
    <xdr:to>
      <xdr:col>0</xdr:col>
      <xdr:colOff>1704975</xdr:colOff>
      <xdr:row>467</xdr:row>
      <xdr:rowOff>101928</xdr:rowOff>
    </xdr:to>
    <xdr:pic>
      <xdr:nvPicPr>
        <xdr:cNvPr id="231" name="Kép 230">
          <a:extLst>
            <a:ext uri="{FF2B5EF4-FFF2-40B4-BE49-F238E27FC236}">
              <a16:creationId xmlns:a16="http://schemas.microsoft.com/office/drawing/2014/main" id="{E6FE0CE7-39E9-449F-A47D-8EFA099E6BF2}"/>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80975" y="85029675"/>
          <a:ext cx="1524000" cy="797253"/>
        </a:xfrm>
        <a:prstGeom prst="rect">
          <a:avLst/>
        </a:prstGeom>
      </xdr:spPr>
    </xdr:pic>
    <xdr:clientData/>
  </xdr:twoCellAnchor>
  <xdr:twoCellAnchor>
    <xdr:from>
      <xdr:col>0</xdr:col>
      <xdr:colOff>142875</xdr:colOff>
      <xdr:row>470</xdr:row>
      <xdr:rowOff>180975</xdr:rowOff>
    </xdr:from>
    <xdr:to>
      <xdr:col>0</xdr:col>
      <xdr:colOff>1866899</xdr:colOff>
      <xdr:row>473</xdr:row>
      <xdr:rowOff>125663</xdr:rowOff>
    </xdr:to>
    <xdr:pic>
      <xdr:nvPicPr>
        <xdr:cNvPr id="234" name="Kép 233">
          <a:extLst>
            <a:ext uri="{FF2B5EF4-FFF2-40B4-BE49-F238E27FC236}">
              <a16:creationId xmlns:a16="http://schemas.microsoft.com/office/drawing/2014/main" id="{4C7BCDA1-0132-472D-A264-A5EF2E2D4F24}"/>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42875" y="86286975"/>
          <a:ext cx="1724024" cy="516188"/>
        </a:xfrm>
        <a:prstGeom prst="rect">
          <a:avLst/>
        </a:prstGeom>
      </xdr:spPr>
    </xdr:pic>
    <xdr:clientData/>
  </xdr:twoCellAnchor>
  <xdr:twoCellAnchor>
    <xdr:from>
      <xdr:col>0</xdr:col>
      <xdr:colOff>104775</xdr:colOff>
      <xdr:row>476</xdr:row>
      <xdr:rowOff>28575</xdr:rowOff>
    </xdr:from>
    <xdr:to>
      <xdr:col>0</xdr:col>
      <xdr:colOff>1809749</xdr:colOff>
      <xdr:row>480</xdr:row>
      <xdr:rowOff>162650</xdr:rowOff>
    </xdr:to>
    <xdr:pic>
      <xdr:nvPicPr>
        <xdr:cNvPr id="237" name="Kép 236">
          <a:extLst>
            <a:ext uri="{FF2B5EF4-FFF2-40B4-BE49-F238E27FC236}">
              <a16:creationId xmlns:a16="http://schemas.microsoft.com/office/drawing/2014/main" id="{1641E50D-2AF9-44E2-92A0-9E96D273E81F}"/>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04775" y="87277575"/>
          <a:ext cx="1704974" cy="896075"/>
        </a:xfrm>
        <a:prstGeom prst="rect">
          <a:avLst/>
        </a:prstGeom>
      </xdr:spPr>
    </xdr:pic>
    <xdr:clientData/>
  </xdr:twoCellAnchor>
  <xdr:twoCellAnchor>
    <xdr:from>
      <xdr:col>0</xdr:col>
      <xdr:colOff>200025</xdr:colOff>
      <xdr:row>482</xdr:row>
      <xdr:rowOff>38100</xdr:rowOff>
    </xdr:from>
    <xdr:to>
      <xdr:col>0</xdr:col>
      <xdr:colOff>1857375</xdr:colOff>
      <xdr:row>486</xdr:row>
      <xdr:rowOff>151196</xdr:rowOff>
    </xdr:to>
    <xdr:pic>
      <xdr:nvPicPr>
        <xdr:cNvPr id="240" name="Kép 239">
          <a:extLst>
            <a:ext uri="{FF2B5EF4-FFF2-40B4-BE49-F238E27FC236}">
              <a16:creationId xmlns:a16="http://schemas.microsoft.com/office/drawing/2014/main" id="{2CA2C8BD-91FE-43E8-BD35-5A218330DA82}"/>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00025" y="88430100"/>
          <a:ext cx="1657350" cy="875096"/>
        </a:xfrm>
        <a:prstGeom prst="rect">
          <a:avLst/>
        </a:prstGeom>
      </xdr:spPr>
    </xdr:pic>
    <xdr:clientData/>
  </xdr:twoCellAnchor>
  <xdr:twoCellAnchor>
    <xdr:from>
      <xdr:col>0</xdr:col>
      <xdr:colOff>238124</xdr:colOff>
      <xdr:row>488</xdr:row>
      <xdr:rowOff>76200</xdr:rowOff>
    </xdr:from>
    <xdr:to>
      <xdr:col>0</xdr:col>
      <xdr:colOff>1845391</xdr:colOff>
      <xdr:row>492</xdr:row>
      <xdr:rowOff>153931</xdr:rowOff>
    </xdr:to>
    <xdr:pic>
      <xdr:nvPicPr>
        <xdr:cNvPr id="243" name="Kép 242">
          <a:extLst>
            <a:ext uri="{FF2B5EF4-FFF2-40B4-BE49-F238E27FC236}">
              <a16:creationId xmlns:a16="http://schemas.microsoft.com/office/drawing/2014/main" id="{731EB32B-717D-460A-B7E9-52C5CFE2CD2E}"/>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238124" y="89611200"/>
          <a:ext cx="1607267" cy="839731"/>
        </a:xfrm>
        <a:prstGeom prst="rect">
          <a:avLst/>
        </a:prstGeom>
      </xdr:spPr>
    </xdr:pic>
    <xdr:clientData/>
  </xdr:twoCellAnchor>
  <xdr:twoCellAnchor>
    <xdr:from>
      <xdr:col>0</xdr:col>
      <xdr:colOff>142875</xdr:colOff>
      <xdr:row>494</xdr:row>
      <xdr:rowOff>57149</xdr:rowOff>
    </xdr:from>
    <xdr:to>
      <xdr:col>0</xdr:col>
      <xdr:colOff>1828799</xdr:colOff>
      <xdr:row>498</xdr:row>
      <xdr:rowOff>177202</xdr:rowOff>
    </xdr:to>
    <xdr:pic>
      <xdr:nvPicPr>
        <xdr:cNvPr id="246" name="Kép 245">
          <a:extLst>
            <a:ext uri="{FF2B5EF4-FFF2-40B4-BE49-F238E27FC236}">
              <a16:creationId xmlns:a16="http://schemas.microsoft.com/office/drawing/2014/main" id="{200F2BCC-F9B0-43F2-AA6F-CC5E040DE803}"/>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42875" y="90735149"/>
          <a:ext cx="1685924" cy="882053"/>
        </a:xfrm>
        <a:prstGeom prst="rect">
          <a:avLst/>
        </a:prstGeom>
      </xdr:spPr>
    </xdr:pic>
    <xdr:clientData/>
  </xdr:twoCellAnchor>
  <xdr:twoCellAnchor editAs="oneCell">
    <xdr:from>
      <xdr:col>0</xdr:col>
      <xdr:colOff>1304925</xdr:colOff>
      <xdr:row>0</xdr:row>
      <xdr:rowOff>133351</xdr:rowOff>
    </xdr:from>
    <xdr:to>
      <xdr:col>2</xdr:col>
      <xdr:colOff>1047750</xdr:colOff>
      <xdr:row>0</xdr:row>
      <xdr:rowOff>490021</xdr:rowOff>
    </xdr:to>
    <xdr:pic>
      <xdr:nvPicPr>
        <xdr:cNvPr id="250" name="Kép 249">
          <a:extLst>
            <a:ext uri="{FF2B5EF4-FFF2-40B4-BE49-F238E27FC236}">
              <a16:creationId xmlns:a16="http://schemas.microsoft.com/office/drawing/2014/main" id="{B999F1C3-721E-4DCF-8479-87502796133C}"/>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304925" y="133351"/>
          <a:ext cx="2524125" cy="356670"/>
        </a:xfrm>
        <a:prstGeom prst="rect">
          <a:avLst/>
        </a:prstGeom>
      </xdr:spPr>
    </xdr:pic>
    <xdr:clientData/>
  </xdr:twoCellAnchor>
  <xdr:twoCellAnchor>
    <xdr:from>
      <xdr:col>0</xdr:col>
      <xdr:colOff>219075</xdr:colOff>
      <xdr:row>366</xdr:row>
      <xdr:rowOff>76200</xdr:rowOff>
    </xdr:from>
    <xdr:to>
      <xdr:col>0</xdr:col>
      <xdr:colOff>1635209</xdr:colOff>
      <xdr:row>370</xdr:row>
      <xdr:rowOff>171450</xdr:rowOff>
    </xdr:to>
    <xdr:pic>
      <xdr:nvPicPr>
        <xdr:cNvPr id="3" name="Kép 2">
          <a:extLst>
            <a:ext uri="{FF2B5EF4-FFF2-40B4-BE49-F238E27FC236}">
              <a16:creationId xmlns:a16="http://schemas.microsoft.com/office/drawing/2014/main" id="{B918078F-9142-4A7B-A819-03392A9EC488}"/>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219075" y="76838175"/>
          <a:ext cx="1416134" cy="895350"/>
        </a:xfrm>
        <a:prstGeom prst="rect">
          <a:avLst/>
        </a:prstGeom>
      </xdr:spPr>
    </xdr:pic>
    <xdr:clientData/>
  </xdr:twoCellAnchor>
  <xdr:twoCellAnchor editAs="oneCell">
    <xdr:from>
      <xdr:col>8</xdr:col>
      <xdr:colOff>304800</xdr:colOff>
      <xdr:row>21</xdr:row>
      <xdr:rowOff>38100</xdr:rowOff>
    </xdr:from>
    <xdr:to>
      <xdr:col>16</xdr:col>
      <xdr:colOff>457200</xdr:colOff>
      <xdr:row>35</xdr:row>
      <xdr:rowOff>155575</xdr:rowOff>
    </xdr:to>
    <xdr:pic>
      <xdr:nvPicPr>
        <xdr:cNvPr id="85" name="Kép 84">
          <a:extLst>
            <a:ext uri="{FF2B5EF4-FFF2-40B4-BE49-F238E27FC236}">
              <a16:creationId xmlns:a16="http://schemas.microsoft.com/office/drawing/2014/main" id="{2969D7C3-6A13-394B-A379-72A198FDDAD6}"/>
            </a:ext>
          </a:extLst>
        </xdr:cNvPr>
        <xdr:cNvPicPr>
          <a:picLocks noChangeAspect="1"/>
        </xdr:cNvPicPr>
      </xdr:nvPicPr>
      <xdr:blipFill>
        <a:blip xmlns:r="http://schemas.openxmlformats.org/officeDocument/2006/relationships" r:embed="rId82"/>
        <a:stretch>
          <a:fillRect/>
        </a:stretch>
      </xdr:blipFill>
      <xdr:spPr>
        <a:xfrm>
          <a:off x="10350500" y="4940300"/>
          <a:ext cx="5537200" cy="3114675"/>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120D-F6C0-4959-871D-00F24EF3FD82}">
  <sheetPr codeName="Munka1"/>
  <dimension ref="A1:Q568"/>
  <sheetViews>
    <sheetView tabSelected="1" zoomScaleNormal="100" workbookViewId="0">
      <pane ySplit="2" topLeftCell="A3" activePane="bottomLeft" state="frozen"/>
      <selection pane="bottomLeft" activeCell="G5" sqref="G5"/>
    </sheetView>
  </sheetViews>
  <sheetFormatPr baseColWidth="10" defaultColWidth="8.83203125" defaultRowHeight="15" x14ac:dyDescent="0.2"/>
  <cols>
    <col min="1" max="1" width="27.1640625" customWidth="1"/>
    <col min="2" max="2" width="14.5" bestFit="1" customWidth="1"/>
    <col min="3" max="3" width="16.1640625" bestFit="1" customWidth="1"/>
    <col min="4" max="4" width="16.33203125" customWidth="1"/>
    <col min="5" max="5" width="7.6640625" bestFit="1" customWidth="1"/>
    <col min="6" max="6" width="8.33203125" bestFit="1" customWidth="1"/>
    <col min="7" max="7" width="20.83203125" style="83" bestFit="1" customWidth="1"/>
    <col min="8" max="8" width="20.83203125" style="10" bestFit="1" customWidth="1"/>
  </cols>
  <sheetData>
    <row r="1" spans="1:17" ht="44.25" customHeight="1" x14ac:dyDescent="0.2">
      <c r="A1" s="47"/>
      <c r="B1" s="48"/>
      <c r="C1" s="48"/>
      <c r="D1" s="45" t="s">
        <v>418</v>
      </c>
      <c r="E1" s="45"/>
      <c r="F1" s="45"/>
      <c r="G1" s="46"/>
      <c r="H1" s="2"/>
      <c r="I1" s="85"/>
      <c r="J1" s="85"/>
      <c r="K1" s="85"/>
      <c r="L1" s="85"/>
      <c r="M1" s="85"/>
      <c r="N1" s="85"/>
      <c r="O1" s="85"/>
      <c r="P1" s="85"/>
      <c r="Q1" s="85"/>
    </row>
    <row r="2" spans="1:17" ht="17" thickBot="1" x14ac:dyDescent="0.25">
      <c r="A2" s="6" t="s">
        <v>390</v>
      </c>
      <c r="B2" s="7" t="s">
        <v>2</v>
      </c>
      <c r="C2" s="7" t="s">
        <v>3</v>
      </c>
      <c r="D2" s="7" t="s">
        <v>4</v>
      </c>
      <c r="E2" s="7" t="s">
        <v>5</v>
      </c>
      <c r="F2" s="7" t="s">
        <v>6</v>
      </c>
      <c r="G2" s="84" t="s">
        <v>419</v>
      </c>
      <c r="H2" s="11"/>
    </row>
    <row r="3" spans="1:17" ht="23" customHeight="1" x14ac:dyDescent="0.25">
      <c r="A3" s="55" t="s">
        <v>1</v>
      </c>
      <c r="B3" s="56"/>
      <c r="C3" s="56"/>
      <c r="D3" s="56"/>
      <c r="E3" s="56"/>
      <c r="F3" s="56"/>
      <c r="G3" s="57"/>
      <c r="H3" s="31"/>
      <c r="I3" s="33" t="s">
        <v>416</v>
      </c>
      <c r="J3" s="34"/>
      <c r="K3" s="34"/>
      <c r="L3" s="34"/>
      <c r="M3" s="34"/>
      <c r="N3" s="34"/>
      <c r="O3" s="34"/>
      <c r="P3" s="34"/>
      <c r="Q3" s="35"/>
    </row>
    <row r="4" spans="1:17" ht="18" customHeight="1" x14ac:dyDescent="0.2">
      <c r="A4" s="52" t="s">
        <v>1</v>
      </c>
      <c r="B4" s="53"/>
      <c r="C4" s="53"/>
      <c r="D4" s="53"/>
      <c r="E4" s="53"/>
      <c r="F4" s="53"/>
      <c r="G4" s="54"/>
      <c r="H4" s="31"/>
      <c r="I4" s="36" t="s">
        <v>417</v>
      </c>
      <c r="J4" s="37"/>
      <c r="K4" s="37"/>
      <c r="L4" s="37"/>
      <c r="M4" s="37"/>
      <c r="N4" s="37"/>
      <c r="O4" s="37"/>
      <c r="P4" s="37"/>
      <c r="Q4" s="38"/>
    </row>
    <row r="5" spans="1:17" ht="16" x14ac:dyDescent="0.2">
      <c r="A5" s="77"/>
      <c r="B5" s="3" t="s">
        <v>8</v>
      </c>
      <c r="C5" s="3" t="s">
        <v>9</v>
      </c>
      <c r="D5" s="3" t="s">
        <v>10</v>
      </c>
      <c r="E5" s="3" t="s">
        <v>11</v>
      </c>
      <c r="F5" s="3" t="s">
        <v>12</v>
      </c>
      <c r="G5" s="79">
        <f>IF($G$2="Nettó ár (HUF)",(Ár!$A5),Ár!$B5)</f>
        <v>2460.5</v>
      </c>
      <c r="H5" s="32"/>
      <c r="I5" s="36"/>
      <c r="J5" s="37"/>
      <c r="K5" s="37"/>
      <c r="L5" s="37"/>
      <c r="M5" s="37"/>
      <c r="N5" s="37"/>
      <c r="O5" s="37"/>
      <c r="P5" s="37"/>
      <c r="Q5" s="38"/>
    </row>
    <row r="6" spans="1:17" ht="16" x14ac:dyDescent="0.2">
      <c r="A6" s="77"/>
      <c r="B6" s="3" t="s">
        <v>13</v>
      </c>
      <c r="C6" s="3" t="s">
        <v>14</v>
      </c>
      <c r="D6" s="3" t="s">
        <v>15</v>
      </c>
      <c r="E6" s="3" t="s">
        <v>16</v>
      </c>
      <c r="F6" s="3" t="s">
        <v>17</v>
      </c>
      <c r="G6" s="79">
        <f>IF($G$2="Nettó ár (HUF)",(Ár!$A6),Ár!$B6)</f>
        <v>2598.9305555555557</v>
      </c>
      <c r="H6" s="32"/>
      <c r="I6" s="36"/>
      <c r="J6" s="37"/>
      <c r="K6" s="37"/>
      <c r="L6" s="37"/>
      <c r="M6" s="37"/>
      <c r="N6" s="37"/>
      <c r="O6" s="37"/>
      <c r="P6" s="37"/>
      <c r="Q6" s="38"/>
    </row>
    <row r="7" spans="1:17" ht="16" x14ac:dyDescent="0.2">
      <c r="A7" s="77"/>
      <c r="B7" s="3" t="s">
        <v>18</v>
      </c>
      <c r="C7" s="3" t="s">
        <v>19</v>
      </c>
      <c r="D7" s="3" t="s">
        <v>15</v>
      </c>
      <c r="E7" s="3" t="s">
        <v>20</v>
      </c>
      <c r="F7" s="3" t="s">
        <v>17</v>
      </c>
      <c r="G7" s="79">
        <f>IF($G$2="Nettó ár (HUF)",(Ár!$A7),Ár!$B7)</f>
        <v>3792.9722222222222</v>
      </c>
      <c r="H7" s="32"/>
      <c r="I7" s="36"/>
      <c r="J7" s="37"/>
      <c r="K7" s="37"/>
      <c r="L7" s="37"/>
      <c r="M7" s="37"/>
      <c r="N7" s="37"/>
      <c r="O7" s="37"/>
      <c r="P7" s="37"/>
      <c r="Q7" s="38"/>
    </row>
    <row r="8" spans="1:17" ht="16" x14ac:dyDescent="0.2">
      <c r="A8" s="77"/>
      <c r="B8" s="3" t="s">
        <v>21</v>
      </c>
      <c r="C8" s="3" t="s">
        <v>22</v>
      </c>
      <c r="D8" s="3" t="s">
        <v>23</v>
      </c>
      <c r="E8" s="3" t="s">
        <v>16</v>
      </c>
      <c r="F8" s="3" t="s">
        <v>24</v>
      </c>
      <c r="G8" s="79">
        <f>IF($G$2="Nettó ár (HUF)",(Ár!$A8),Ár!$B8)</f>
        <v>3181.3888888888887</v>
      </c>
      <c r="H8" s="32"/>
      <c r="I8" s="36"/>
      <c r="J8" s="37"/>
      <c r="K8" s="37"/>
      <c r="L8" s="37"/>
      <c r="M8" s="37"/>
      <c r="N8" s="37"/>
      <c r="O8" s="37"/>
      <c r="P8" s="37"/>
      <c r="Q8" s="38"/>
    </row>
    <row r="9" spans="1:17" ht="16" x14ac:dyDescent="0.2">
      <c r="A9" s="77"/>
      <c r="B9" s="3" t="s">
        <v>25</v>
      </c>
      <c r="C9" s="3" t="s">
        <v>19</v>
      </c>
      <c r="D9" s="3" t="s">
        <v>23</v>
      </c>
      <c r="E9" s="3" t="s">
        <v>20</v>
      </c>
      <c r="F9" s="3" t="s">
        <v>24</v>
      </c>
      <c r="G9" s="79">
        <f>IF($G$2="Nettó ár (HUF)",(Ár!$A9),Ár!$B9)</f>
        <v>4623.6527777777774</v>
      </c>
      <c r="H9" s="32"/>
      <c r="I9" s="36"/>
      <c r="J9" s="37"/>
      <c r="K9" s="37"/>
      <c r="L9" s="37"/>
      <c r="M9" s="37"/>
      <c r="N9" s="37"/>
      <c r="O9" s="37"/>
      <c r="P9" s="37"/>
      <c r="Q9" s="38"/>
    </row>
    <row r="10" spans="1:17" ht="16" x14ac:dyDescent="0.2">
      <c r="A10" s="77"/>
      <c r="B10" s="3" t="s">
        <v>26</v>
      </c>
      <c r="C10" s="3" t="s">
        <v>19</v>
      </c>
      <c r="D10" s="3" t="s">
        <v>27</v>
      </c>
      <c r="E10" s="3" t="s">
        <v>20</v>
      </c>
      <c r="F10" s="3" t="s">
        <v>28</v>
      </c>
      <c r="G10" s="79">
        <f>IF($G$2="Nettó ár (HUF)",(Ár!$A10),Ár!$B10)</f>
        <v>5921.5555555555557</v>
      </c>
      <c r="H10" s="32"/>
      <c r="I10" s="36"/>
      <c r="J10" s="37"/>
      <c r="K10" s="37"/>
      <c r="L10" s="37"/>
      <c r="M10" s="37"/>
      <c r="N10" s="37"/>
      <c r="O10" s="37"/>
      <c r="P10" s="37"/>
      <c r="Q10" s="38"/>
    </row>
    <row r="11" spans="1:17" ht="16" x14ac:dyDescent="0.2">
      <c r="A11" s="77"/>
      <c r="B11" s="3" t="s">
        <v>29</v>
      </c>
      <c r="C11" s="3" t="s">
        <v>19</v>
      </c>
      <c r="D11" s="3" t="s">
        <v>11</v>
      </c>
      <c r="E11" s="3" t="s">
        <v>20</v>
      </c>
      <c r="F11" s="3" t="s">
        <v>30</v>
      </c>
      <c r="G11" s="79">
        <f>IF($G$2="Nettó ár (HUF)",(Ár!$A11),Ár!$B11)</f>
        <v>6091.166666666667</v>
      </c>
      <c r="H11" s="32"/>
      <c r="I11" s="36"/>
      <c r="J11" s="37"/>
      <c r="K11" s="37"/>
      <c r="L11" s="37"/>
      <c r="M11" s="37"/>
      <c r="N11" s="37"/>
      <c r="O11" s="37"/>
      <c r="P11" s="37"/>
      <c r="Q11" s="38"/>
    </row>
    <row r="12" spans="1:17" ht="16" x14ac:dyDescent="0.2">
      <c r="A12" s="77"/>
      <c r="B12" s="3" t="s">
        <v>31</v>
      </c>
      <c r="C12" s="3" t="s">
        <v>32</v>
      </c>
      <c r="D12" s="3" t="s">
        <v>33</v>
      </c>
      <c r="E12" s="3" t="s">
        <v>20</v>
      </c>
      <c r="F12" s="3" t="s">
        <v>34</v>
      </c>
      <c r="G12" s="79">
        <f>IF($G$2="Nettó ár (HUF)",(Ár!$A12),Ár!$B12)</f>
        <v>6681.1111111111113</v>
      </c>
      <c r="H12" s="32"/>
      <c r="I12" s="36"/>
      <c r="J12" s="37"/>
      <c r="K12" s="37"/>
      <c r="L12" s="37"/>
      <c r="M12" s="37"/>
      <c r="N12" s="37"/>
      <c r="O12" s="37"/>
      <c r="P12" s="37"/>
      <c r="Q12" s="38"/>
    </row>
    <row r="13" spans="1:17" ht="17" thickBot="1" x14ac:dyDescent="0.25">
      <c r="A13" s="78"/>
      <c r="B13" s="5" t="s">
        <v>35</v>
      </c>
      <c r="C13" s="5" t="s">
        <v>19</v>
      </c>
      <c r="D13" s="5" t="s">
        <v>16</v>
      </c>
      <c r="E13" s="5" t="s">
        <v>20</v>
      </c>
      <c r="F13" s="5" t="s">
        <v>36</v>
      </c>
      <c r="G13" s="79">
        <f>IF($G$2="Nettó ár (HUF)",(Ár!$A13),Ár!$B13)</f>
        <v>6893.5</v>
      </c>
      <c r="H13" s="32"/>
      <c r="I13" s="36"/>
      <c r="J13" s="37"/>
      <c r="K13" s="37"/>
      <c r="L13" s="37"/>
      <c r="M13" s="37"/>
      <c r="N13" s="37"/>
      <c r="O13" s="37"/>
      <c r="P13" s="37"/>
      <c r="Q13" s="38"/>
    </row>
    <row r="14" spans="1:17" ht="23" x14ac:dyDescent="0.25">
      <c r="A14" s="55" t="s">
        <v>0</v>
      </c>
      <c r="B14" s="56"/>
      <c r="C14" s="56"/>
      <c r="D14" s="56"/>
      <c r="E14" s="56"/>
      <c r="F14" s="56"/>
      <c r="G14" s="57"/>
      <c r="H14" s="32"/>
      <c r="I14" s="36"/>
      <c r="J14" s="37"/>
      <c r="K14" s="37"/>
      <c r="L14" s="37"/>
      <c r="M14" s="37"/>
      <c r="N14" s="37"/>
      <c r="O14" s="37"/>
      <c r="P14" s="37"/>
      <c r="Q14" s="38"/>
    </row>
    <row r="15" spans="1:17" ht="18" x14ac:dyDescent="0.2">
      <c r="A15" s="52" t="s">
        <v>0</v>
      </c>
      <c r="B15" s="53"/>
      <c r="C15" s="53"/>
      <c r="D15" s="53"/>
      <c r="E15" s="53"/>
      <c r="F15" s="53"/>
      <c r="G15" s="54"/>
      <c r="H15" s="32"/>
      <c r="I15" s="36"/>
      <c r="J15" s="37"/>
      <c r="K15" s="37"/>
      <c r="L15" s="37"/>
      <c r="M15" s="37"/>
      <c r="N15" s="37"/>
      <c r="O15" s="37"/>
      <c r="P15" s="37"/>
      <c r="Q15" s="38"/>
    </row>
    <row r="16" spans="1:17" ht="16" x14ac:dyDescent="0.2">
      <c r="A16" s="51"/>
      <c r="B16" s="3" t="s">
        <v>37</v>
      </c>
      <c r="C16" s="3" t="s">
        <v>38</v>
      </c>
      <c r="D16" s="3" t="s">
        <v>10</v>
      </c>
      <c r="E16" s="3" t="s">
        <v>11</v>
      </c>
      <c r="F16" s="3" t="s">
        <v>39</v>
      </c>
      <c r="G16" s="79">
        <f>IF($G$2="Nettó ár (HUF)",(Ár!$A16),Ár!$B16)</f>
        <v>2007.3611111111111</v>
      </c>
      <c r="H16" s="32"/>
      <c r="I16" s="36"/>
      <c r="J16" s="37"/>
      <c r="K16" s="37"/>
      <c r="L16" s="37"/>
      <c r="M16" s="37"/>
      <c r="N16" s="37"/>
      <c r="O16" s="37"/>
      <c r="P16" s="37"/>
      <c r="Q16" s="38"/>
    </row>
    <row r="17" spans="1:17" ht="16" x14ac:dyDescent="0.2">
      <c r="A17" s="51"/>
      <c r="B17" s="3" t="s">
        <v>40</v>
      </c>
      <c r="C17" s="3" t="s">
        <v>38</v>
      </c>
      <c r="D17" s="3" t="s">
        <v>15</v>
      </c>
      <c r="E17" s="3" t="s">
        <v>16</v>
      </c>
      <c r="F17" s="3" t="s">
        <v>39</v>
      </c>
      <c r="G17" s="79">
        <f>IF($G$2="Nettó ár (HUF)",(Ár!$A17),Ár!$B17)</f>
        <v>2356.9027777777778</v>
      </c>
      <c r="H17" s="32"/>
      <c r="I17" s="36"/>
      <c r="J17" s="37"/>
      <c r="K17" s="37"/>
      <c r="L17" s="37"/>
      <c r="M17" s="37"/>
      <c r="N17" s="37"/>
      <c r="O17" s="37"/>
      <c r="P17" s="37"/>
      <c r="Q17" s="38"/>
    </row>
    <row r="18" spans="1:17" ht="16" x14ac:dyDescent="0.2">
      <c r="A18" s="51"/>
      <c r="B18" s="3" t="s">
        <v>41</v>
      </c>
      <c r="C18" s="3" t="s">
        <v>38</v>
      </c>
      <c r="D18" s="3" t="s">
        <v>15</v>
      </c>
      <c r="E18" s="3" t="s">
        <v>20</v>
      </c>
      <c r="F18" s="3" t="s">
        <v>39</v>
      </c>
      <c r="G18" s="79">
        <f>IF($G$2="Nettó ár (HUF)",(Ár!$A18),Ár!$B18)</f>
        <v>3550.7361111111113</v>
      </c>
      <c r="H18" s="32"/>
      <c r="I18" s="36"/>
      <c r="J18" s="37"/>
      <c r="K18" s="37"/>
      <c r="L18" s="37"/>
      <c r="M18" s="37"/>
      <c r="N18" s="37"/>
      <c r="O18" s="37"/>
      <c r="P18" s="37"/>
      <c r="Q18" s="38"/>
    </row>
    <row r="19" spans="1:17" ht="16" x14ac:dyDescent="0.2">
      <c r="A19" s="51"/>
      <c r="B19" s="3" t="s">
        <v>42</v>
      </c>
      <c r="C19" s="3" t="s">
        <v>38</v>
      </c>
      <c r="D19" s="3" t="s">
        <v>23</v>
      </c>
      <c r="E19" s="3" t="s">
        <v>20</v>
      </c>
      <c r="F19" s="3" t="s">
        <v>43</v>
      </c>
      <c r="G19" s="79">
        <f>IF($G$2="Nettó ár (HUF)",(Ár!$A19),Ár!$B19)</f>
        <v>4381.3888888888887</v>
      </c>
      <c r="H19" s="32"/>
      <c r="I19" s="36"/>
      <c r="J19" s="37"/>
      <c r="K19" s="37"/>
      <c r="L19" s="37"/>
      <c r="M19" s="37"/>
      <c r="N19" s="37"/>
      <c r="O19" s="37"/>
      <c r="P19" s="37"/>
      <c r="Q19" s="38"/>
    </row>
    <row r="20" spans="1:17" ht="16" x14ac:dyDescent="0.2">
      <c r="A20" s="51"/>
      <c r="B20" s="3" t="s">
        <v>44</v>
      </c>
      <c r="C20" s="3" t="s">
        <v>38</v>
      </c>
      <c r="D20" s="3" t="s">
        <v>27</v>
      </c>
      <c r="E20" s="3" t="s">
        <v>20</v>
      </c>
      <c r="F20" s="3" t="s">
        <v>45</v>
      </c>
      <c r="G20" s="79">
        <f>IF($G$2="Nettó ár (HUF)",(Ár!$A20),Ár!$B20)</f>
        <v>5679.2638888888887</v>
      </c>
      <c r="H20" s="32"/>
      <c r="I20" s="36"/>
      <c r="J20" s="37"/>
      <c r="K20" s="37"/>
      <c r="L20" s="37"/>
      <c r="M20" s="37"/>
      <c r="N20" s="37"/>
      <c r="O20" s="37"/>
      <c r="P20" s="37"/>
      <c r="Q20" s="38"/>
    </row>
    <row r="21" spans="1:17" ht="18" x14ac:dyDescent="0.2">
      <c r="A21" s="52" t="s">
        <v>46</v>
      </c>
      <c r="B21" s="53"/>
      <c r="C21" s="53"/>
      <c r="D21" s="53"/>
      <c r="E21" s="53"/>
      <c r="F21" s="53"/>
      <c r="G21" s="54"/>
      <c r="H21" s="32"/>
      <c r="I21" s="36"/>
      <c r="J21" s="37"/>
      <c r="K21" s="37"/>
      <c r="L21" s="37"/>
      <c r="M21" s="37"/>
      <c r="N21" s="37"/>
      <c r="O21" s="37"/>
      <c r="P21" s="37"/>
      <c r="Q21" s="38"/>
    </row>
    <row r="22" spans="1:17" ht="16" x14ac:dyDescent="0.2">
      <c r="A22" s="51"/>
      <c r="B22" s="3" t="s">
        <v>47</v>
      </c>
      <c r="C22" s="3" t="s">
        <v>48</v>
      </c>
      <c r="D22" s="3" t="s">
        <v>10</v>
      </c>
      <c r="E22" s="3" t="s">
        <v>11</v>
      </c>
      <c r="F22" s="3" t="s">
        <v>49</v>
      </c>
      <c r="G22" s="79">
        <f>IF($G$2="Nettó ár (HUF)",(Ár!$A22),Ár!$B22)</f>
        <v>2422.7361111111113</v>
      </c>
      <c r="H22" s="32"/>
      <c r="I22" s="39"/>
      <c r="J22" s="40"/>
      <c r="K22" s="40"/>
      <c r="L22" s="40"/>
      <c r="M22" s="40"/>
      <c r="N22" s="40"/>
      <c r="O22" s="40"/>
      <c r="P22" s="40"/>
      <c r="Q22" s="41"/>
    </row>
    <row r="23" spans="1:17" ht="16" x14ac:dyDescent="0.2">
      <c r="A23" s="51"/>
      <c r="B23" s="3" t="s">
        <v>50</v>
      </c>
      <c r="C23" s="3" t="s">
        <v>51</v>
      </c>
      <c r="D23" s="3" t="s">
        <v>15</v>
      </c>
      <c r="E23" s="3" t="s">
        <v>16</v>
      </c>
      <c r="F23" s="3" t="s">
        <v>52</v>
      </c>
      <c r="G23" s="79">
        <f>IF($G$2="Nettó ár (HUF)",(Ár!$A23),Ár!$B23)</f>
        <v>2561.1805555555557</v>
      </c>
      <c r="H23" s="32"/>
      <c r="I23" s="39"/>
      <c r="J23" s="40"/>
      <c r="K23" s="40"/>
      <c r="L23" s="40"/>
      <c r="M23" s="40"/>
      <c r="N23" s="40"/>
      <c r="O23" s="40"/>
      <c r="P23" s="40"/>
      <c r="Q23" s="41"/>
    </row>
    <row r="24" spans="1:17" ht="16" x14ac:dyDescent="0.2">
      <c r="A24" s="51"/>
      <c r="B24" s="3" t="s">
        <v>53</v>
      </c>
      <c r="C24" s="3" t="s">
        <v>54</v>
      </c>
      <c r="D24" s="3" t="s">
        <v>15</v>
      </c>
      <c r="E24" s="3" t="s">
        <v>20</v>
      </c>
      <c r="F24" s="3" t="s">
        <v>52</v>
      </c>
      <c r="G24" s="79">
        <f>IF($G$2="Nettó ár (HUF)",(Ár!$A24),Ár!$B24)</f>
        <v>3755.1944444444443</v>
      </c>
      <c r="H24" s="32"/>
      <c r="I24" s="39"/>
      <c r="J24" s="40"/>
      <c r="K24" s="40"/>
      <c r="L24" s="40"/>
      <c r="M24" s="40"/>
      <c r="N24" s="40"/>
      <c r="O24" s="40"/>
      <c r="P24" s="40"/>
      <c r="Q24" s="41"/>
    </row>
    <row r="25" spans="1:17" ht="16" x14ac:dyDescent="0.2">
      <c r="A25" s="51"/>
      <c r="B25" s="3" t="s">
        <v>55</v>
      </c>
      <c r="C25" s="3" t="s">
        <v>54</v>
      </c>
      <c r="D25" s="3" t="s">
        <v>23</v>
      </c>
      <c r="E25" s="3" t="s">
        <v>20</v>
      </c>
      <c r="F25" s="3" t="s">
        <v>56</v>
      </c>
      <c r="G25" s="79">
        <f>IF($G$2="Nettó ár (HUF)",(Ár!$A25),Ár!$B25)</f>
        <v>4587.1527777777774</v>
      </c>
      <c r="H25" s="32"/>
      <c r="I25" s="39"/>
      <c r="J25" s="40"/>
      <c r="K25" s="40"/>
      <c r="L25" s="40"/>
      <c r="M25" s="40"/>
      <c r="N25" s="40"/>
      <c r="O25" s="40"/>
      <c r="P25" s="40"/>
      <c r="Q25" s="41"/>
    </row>
    <row r="26" spans="1:17" ht="17" thickBot="1" x14ac:dyDescent="0.25">
      <c r="A26" s="75"/>
      <c r="B26" s="5" t="s">
        <v>57</v>
      </c>
      <c r="C26" s="5" t="s">
        <v>54</v>
      </c>
      <c r="D26" s="5" t="s">
        <v>27</v>
      </c>
      <c r="E26" s="5" t="s">
        <v>20</v>
      </c>
      <c r="F26" s="5" t="s">
        <v>58</v>
      </c>
      <c r="G26" s="79">
        <f>IF($G$2="Nettó ár (HUF)",(Ár!$A26),Ár!$B26)</f>
        <v>5883.75</v>
      </c>
      <c r="H26" s="32"/>
      <c r="I26" s="39"/>
      <c r="J26" s="40"/>
      <c r="K26" s="40"/>
      <c r="L26" s="40"/>
      <c r="M26" s="40"/>
      <c r="N26" s="40"/>
      <c r="O26" s="40"/>
      <c r="P26" s="40"/>
      <c r="Q26" s="41"/>
    </row>
    <row r="27" spans="1:17" ht="23" x14ac:dyDescent="0.25">
      <c r="A27" s="55" t="s">
        <v>391</v>
      </c>
      <c r="B27" s="56"/>
      <c r="C27" s="56"/>
      <c r="D27" s="56"/>
      <c r="E27" s="56"/>
      <c r="F27" s="56"/>
      <c r="G27" s="57"/>
      <c r="H27" s="32"/>
      <c r="I27" s="39"/>
      <c r="J27" s="40"/>
      <c r="K27" s="40"/>
      <c r="L27" s="40"/>
      <c r="M27" s="40"/>
      <c r="N27" s="40"/>
      <c r="O27" s="40"/>
      <c r="P27" s="40"/>
      <c r="Q27" s="41"/>
    </row>
    <row r="28" spans="1:17" ht="18" x14ac:dyDescent="0.2">
      <c r="A28" s="52" t="s">
        <v>398</v>
      </c>
      <c r="B28" s="53"/>
      <c r="C28" s="53"/>
      <c r="D28" s="53"/>
      <c r="E28" s="53"/>
      <c r="F28" s="53"/>
      <c r="G28" s="54"/>
      <c r="H28" s="32"/>
      <c r="I28" s="39"/>
      <c r="J28" s="40"/>
      <c r="K28" s="40"/>
      <c r="L28" s="40"/>
      <c r="M28" s="40"/>
      <c r="N28" s="40"/>
      <c r="O28" s="40"/>
      <c r="P28" s="40"/>
      <c r="Q28" s="41"/>
    </row>
    <row r="29" spans="1:17" ht="16" x14ac:dyDescent="0.2">
      <c r="A29" s="51"/>
      <c r="B29" s="3" t="s">
        <v>59</v>
      </c>
      <c r="C29" s="3" t="s">
        <v>38</v>
      </c>
      <c r="D29" s="3" t="s">
        <v>60</v>
      </c>
      <c r="E29" s="3" t="s">
        <v>61</v>
      </c>
      <c r="F29" s="3" t="s">
        <v>62</v>
      </c>
      <c r="G29" s="79">
        <f>IF($G$2="Nettó ár (HUF)",(Ár!$A29),Ár!$B29)</f>
        <v>5504.5972222222226</v>
      </c>
      <c r="H29" s="32"/>
      <c r="I29" s="39"/>
      <c r="J29" s="40"/>
      <c r="K29" s="40"/>
      <c r="L29" s="40"/>
      <c r="M29" s="40"/>
      <c r="N29" s="40"/>
      <c r="O29" s="40"/>
      <c r="P29" s="40"/>
      <c r="Q29" s="41"/>
    </row>
    <row r="30" spans="1:17" ht="16" x14ac:dyDescent="0.2">
      <c r="A30" s="51"/>
      <c r="B30" s="3" t="s">
        <v>63</v>
      </c>
      <c r="C30" s="3" t="s">
        <v>38</v>
      </c>
      <c r="D30" s="3" t="s">
        <v>64</v>
      </c>
      <c r="E30" s="3" t="s">
        <v>65</v>
      </c>
      <c r="F30" s="3" t="s">
        <v>66</v>
      </c>
      <c r="G30" s="79">
        <f>IF($G$2="Nettó ár (HUF)",(Ár!$A30),Ár!$B30)</f>
        <v>7060.5</v>
      </c>
      <c r="H30" s="32"/>
      <c r="I30" s="39"/>
      <c r="J30" s="40"/>
      <c r="K30" s="40"/>
      <c r="L30" s="40"/>
      <c r="M30" s="40"/>
      <c r="N30" s="40"/>
      <c r="O30" s="40"/>
      <c r="P30" s="40"/>
      <c r="Q30" s="41"/>
    </row>
    <row r="31" spans="1:17" ht="16" x14ac:dyDescent="0.2">
      <c r="A31" s="51"/>
      <c r="B31" s="49"/>
      <c r="C31" s="49"/>
      <c r="D31" s="49"/>
      <c r="E31" s="49"/>
      <c r="F31" s="49"/>
      <c r="G31" s="50"/>
      <c r="H31" s="32"/>
      <c r="I31" s="39"/>
      <c r="J31" s="40"/>
      <c r="K31" s="40"/>
      <c r="L31" s="40"/>
      <c r="M31" s="40"/>
      <c r="N31" s="40"/>
      <c r="O31" s="40"/>
      <c r="P31" s="40"/>
      <c r="Q31" s="41"/>
    </row>
    <row r="32" spans="1:17" ht="16" x14ac:dyDescent="0.2">
      <c r="A32" s="51"/>
      <c r="B32" s="49"/>
      <c r="C32" s="49"/>
      <c r="D32" s="49"/>
      <c r="E32" s="49"/>
      <c r="F32" s="49"/>
      <c r="G32" s="50"/>
      <c r="H32" s="32"/>
      <c r="I32" s="39"/>
      <c r="J32" s="40"/>
      <c r="K32" s="40"/>
      <c r="L32" s="40"/>
      <c r="M32" s="40"/>
      <c r="N32" s="40"/>
      <c r="O32" s="40"/>
      <c r="P32" s="40"/>
      <c r="Q32" s="41"/>
    </row>
    <row r="33" spans="1:17" ht="16" x14ac:dyDescent="0.2">
      <c r="A33" s="51"/>
      <c r="B33" s="49"/>
      <c r="C33" s="49"/>
      <c r="D33" s="49"/>
      <c r="E33" s="49"/>
      <c r="F33" s="49"/>
      <c r="G33" s="50"/>
      <c r="H33" s="32"/>
      <c r="I33" s="39"/>
      <c r="J33" s="40"/>
      <c r="K33" s="40"/>
      <c r="L33" s="40"/>
      <c r="M33" s="40"/>
      <c r="N33" s="40"/>
      <c r="O33" s="40"/>
      <c r="P33" s="40"/>
      <c r="Q33" s="41"/>
    </row>
    <row r="34" spans="1:17" ht="18" x14ac:dyDescent="0.2">
      <c r="A34" s="52" t="s">
        <v>397</v>
      </c>
      <c r="B34" s="53"/>
      <c r="C34" s="53"/>
      <c r="D34" s="53"/>
      <c r="E34" s="53"/>
      <c r="F34" s="53"/>
      <c r="G34" s="54"/>
      <c r="H34" s="32"/>
      <c r="I34" s="39"/>
      <c r="J34" s="40"/>
      <c r="K34" s="40"/>
      <c r="L34" s="40"/>
      <c r="M34" s="40"/>
      <c r="N34" s="40"/>
      <c r="O34" s="40"/>
      <c r="P34" s="40"/>
      <c r="Q34" s="41"/>
    </row>
    <row r="35" spans="1:17" ht="16" x14ac:dyDescent="0.2">
      <c r="A35" s="51"/>
      <c r="B35" s="3" t="s">
        <v>67</v>
      </c>
      <c r="C35" s="3" t="s">
        <v>38</v>
      </c>
      <c r="D35" s="3" t="s">
        <v>60</v>
      </c>
      <c r="E35" s="3" t="s">
        <v>68</v>
      </c>
      <c r="F35" s="3" t="s">
        <v>68</v>
      </c>
      <c r="G35" s="79">
        <f>IF($G$2="Nettó ár (HUF)",(Ár!$A35),Ár!$B35)</f>
        <v>3181.3888888888887</v>
      </c>
      <c r="H35" s="32"/>
      <c r="I35" s="39"/>
      <c r="J35" s="40"/>
      <c r="K35" s="40"/>
      <c r="L35" s="40"/>
      <c r="M35" s="40"/>
      <c r="N35" s="40"/>
      <c r="O35" s="40"/>
      <c r="P35" s="40"/>
      <c r="Q35" s="41"/>
    </row>
    <row r="36" spans="1:17" ht="17" thickBot="1" x14ac:dyDescent="0.25">
      <c r="A36" s="51"/>
      <c r="B36" s="3" t="s">
        <v>69</v>
      </c>
      <c r="C36" s="3" t="s">
        <v>38</v>
      </c>
      <c r="D36" s="3" t="s">
        <v>70</v>
      </c>
      <c r="E36" s="3" t="s">
        <v>71</v>
      </c>
      <c r="F36" s="3" t="s">
        <v>71</v>
      </c>
      <c r="G36" s="79">
        <f>IF($G$2="Nettó ár (HUF)",(Ár!$A36),Ár!$B36)</f>
        <v>3644.8472222222222</v>
      </c>
      <c r="H36" s="32"/>
      <c r="I36" s="42"/>
      <c r="J36" s="43"/>
      <c r="K36" s="43"/>
      <c r="L36" s="43"/>
      <c r="M36" s="43"/>
      <c r="N36" s="43"/>
      <c r="O36" s="43"/>
      <c r="P36" s="43"/>
      <c r="Q36" s="44"/>
    </row>
    <row r="37" spans="1:17" ht="16" x14ac:dyDescent="0.2">
      <c r="A37" s="51"/>
      <c r="B37" s="49"/>
      <c r="C37" s="49"/>
      <c r="D37" s="49"/>
      <c r="E37" s="49"/>
      <c r="F37" s="49"/>
      <c r="G37" s="50"/>
      <c r="H37" s="32"/>
    </row>
    <row r="38" spans="1:17" ht="16" x14ac:dyDescent="0.2">
      <c r="A38" s="51"/>
      <c r="B38" s="49"/>
      <c r="C38" s="49"/>
      <c r="D38" s="49"/>
      <c r="E38" s="49"/>
      <c r="F38" s="49"/>
      <c r="G38" s="50"/>
      <c r="H38" s="32"/>
    </row>
    <row r="39" spans="1:17" ht="16" x14ac:dyDescent="0.2">
      <c r="A39" s="51"/>
      <c r="B39" s="49"/>
      <c r="C39" s="49"/>
      <c r="D39" s="49"/>
      <c r="E39" s="49"/>
      <c r="F39" s="49"/>
      <c r="G39" s="50"/>
      <c r="H39" s="32"/>
    </row>
    <row r="40" spans="1:17" ht="18" x14ac:dyDescent="0.2">
      <c r="A40" s="52" t="s">
        <v>396</v>
      </c>
      <c r="B40" s="53"/>
      <c r="C40" s="53"/>
      <c r="D40" s="53"/>
      <c r="E40" s="53"/>
      <c r="F40" s="53"/>
      <c r="G40" s="54"/>
      <c r="H40" s="32"/>
    </row>
    <row r="41" spans="1:17" ht="16" x14ac:dyDescent="0.2">
      <c r="A41" s="51"/>
      <c r="B41" s="3" t="s">
        <v>67</v>
      </c>
      <c r="C41" s="3" t="s">
        <v>38</v>
      </c>
      <c r="D41" s="3" t="s">
        <v>60</v>
      </c>
      <c r="E41" s="3" t="s">
        <v>68</v>
      </c>
      <c r="F41" s="3" t="s">
        <v>68</v>
      </c>
      <c r="G41" s="79">
        <f>IF($G$2="Nettó ár (HUF)",(Ár!$A41),Ár!$B41)</f>
        <v>3181.3888888888887</v>
      </c>
      <c r="H41" s="32"/>
    </row>
    <row r="42" spans="1:17" ht="16" x14ac:dyDescent="0.2">
      <c r="A42" s="51"/>
      <c r="B42" s="3" t="s">
        <v>69</v>
      </c>
      <c r="C42" s="3" t="s">
        <v>38</v>
      </c>
      <c r="D42" s="3" t="s">
        <v>70</v>
      </c>
      <c r="E42" s="3" t="s">
        <v>71</v>
      </c>
      <c r="F42" s="3" t="s">
        <v>71</v>
      </c>
      <c r="G42" s="79">
        <f>IF($G$2="Nettó ár (HUF)",(Ár!$A42),Ár!$B42)</f>
        <v>3641.0138888888887</v>
      </c>
      <c r="H42" s="32"/>
    </row>
    <row r="43" spans="1:17" ht="16" x14ac:dyDescent="0.2">
      <c r="A43" s="51"/>
      <c r="B43" s="49"/>
      <c r="C43" s="49"/>
      <c r="D43" s="49"/>
      <c r="E43" s="49"/>
      <c r="F43" s="49"/>
      <c r="G43" s="50"/>
      <c r="H43" s="32"/>
    </row>
    <row r="44" spans="1:17" ht="16" x14ac:dyDescent="0.2">
      <c r="A44" s="51"/>
      <c r="B44" s="49"/>
      <c r="C44" s="49"/>
      <c r="D44" s="49"/>
      <c r="E44" s="49"/>
      <c r="F44" s="49"/>
      <c r="G44" s="50"/>
      <c r="H44" s="32"/>
    </row>
    <row r="45" spans="1:17" ht="17" thickBot="1" x14ac:dyDescent="0.25">
      <c r="A45" s="75"/>
      <c r="B45" s="61"/>
      <c r="C45" s="61"/>
      <c r="D45" s="61"/>
      <c r="E45" s="61"/>
      <c r="F45" s="61"/>
      <c r="G45" s="62"/>
      <c r="H45" s="32"/>
    </row>
    <row r="46" spans="1:17" ht="23" x14ac:dyDescent="0.25">
      <c r="A46" s="55" t="s">
        <v>410</v>
      </c>
      <c r="B46" s="56"/>
      <c r="C46" s="56"/>
      <c r="D46" s="56"/>
      <c r="E46" s="56"/>
      <c r="F46" s="56"/>
      <c r="G46" s="57"/>
      <c r="H46" s="32"/>
    </row>
    <row r="47" spans="1:17" ht="18" x14ac:dyDescent="0.2">
      <c r="A47" s="52" t="s">
        <v>395</v>
      </c>
      <c r="B47" s="53"/>
      <c r="C47" s="53"/>
      <c r="D47" s="53"/>
      <c r="E47" s="53"/>
      <c r="F47" s="53"/>
      <c r="G47" s="54"/>
      <c r="H47" s="32"/>
    </row>
    <row r="48" spans="1:17" ht="16" x14ac:dyDescent="0.2">
      <c r="A48" s="51"/>
      <c r="B48" s="3" t="s">
        <v>72</v>
      </c>
      <c r="C48" s="3" t="s">
        <v>38</v>
      </c>
      <c r="D48" s="3" t="s">
        <v>73</v>
      </c>
      <c r="E48" s="3" t="s">
        <v>74</v>
      </c>
      <c r="F48" s="3" t="s">
        <v>75</v>
      </c>
      <c r="G48" s="79">
        <f>IF($G$2="Nettó ár (HUF)",(Ár!$A48),Ár!$B48)</f>
        <v>9544.1388888888887</v>
      </c>
      <c r="H48" s="32"/>
    </row>
    <row r="49" spans="1:8" ht="16" x14ac:dyDescent="0.2">
      <c r="A49" s="51"/>
      <c r="B49" s="3" t="s">
        <v>76</v>
      </c>
      <c r="C49" s="3" t="s">
        <v>38</v>
      </c>
      <c r="D49" s="3" t="s">
        <v>77</v>
      </c>
      <c r="E49" s="3" t="s">
        <v>66</v>
      </c>
      <c r="F49" s="3" t="s">
        <v>66</v>
      </c>
      <c r="G49" s="79">
        <f>IF($G$2="Nettó ár (HUF)",(Ár!$A49),Ár!$B49)</f>
        <v>11843.083333333334</v>
      </c>
      <c r="H49" s="32"/>
    </row>
    <row r="50" spans="1:8" ht="16" x14ac:dyDescent="0.2">
      <c r="A50" s="51"/>
      <c r="B50" s="3" t="s">
        <v>78</v>
      </c>
      <c r="C50" s="3" t="s">
        <v>38</v>
      </c>
      <c r="D50" s="3" t="s">
        <v>79</v>
      </c>
      <c r="E50" s="3" t="s">
        <v>80</v>
      </c>
      <c r="F50" s="3" t="s">
        <v>80</v>
      </c>
      <c r="G50" s="79">
        <f>IF($G$2="Nettó ár (HUF)",(Ár!$A50),Ár!$B50)</f>
        <v>12182.333333333334</v>
      </c>
      <c r="H50" s="32"/>
    </row>
    <row r="51" spans="1:8" ht="16" x14ac:dyDescent="0.2">
      <c r="A51" s="51"/>
      <c r="B51" s="49"/>
      <c r="C51" s="49"/>
      <c r="D51" s="49"/>
      <c r="E51" s="49"/>
      <c r="F51" s="49"/>
      <c r="G51" s="50"/>
      <c r="H51" s="32"/>
    </row>
    <row r="52" spans="1:8" ht="16" x14ac:dyDescent="0.2">
      <c r="A52" s="51"/>
      <c r="B52" s="49"/>
      <c r="C52" s="49"/>
      <c r="D52" s="49"/>
      <c r="E52" s="49"/>
      <c r="F52" s="49"/>
      <c r="G52" s="50"/>
      <c r="H52" s="32"/>
    </row>
    <row r="53" spans="1:8" ht="18" x14ac:dyDescent="0.2">
      <c r="A53" s="52" t="s">
        <v>81</v>
      </c>
      <c r="B53" s="53"/>
      <c r="C53" s="53"/>
      <c r="D53" s="53"/>
      <c r="E53" s="53"/>
      <c r="F53" s="53"/>
      <c r="G53" s="54"/>
      <c r="H53" s="32"/>
    </row>
    <row r="54" spans="1:8" ht="16" x14ac:dyDescent="0.2">
      <c r="A54" s="51"/>
      <c r="B54" s="3" t="s">
        <v>82</v>
      </c>
      <c r="C54" s="3" t="s">
        <v>83</v>
      </c>
      <c r="D54" s="3" t="s">
        <v>84</v>
      </c>
      <c r="E54" s="3" t="s">
        <v>71</v>
      </c>
      <c r="F54" s="3" t="s">
        <v>85</v>
      </c>
      <c r="G54" s="79">
        <f>IF($G$2="Nettó ár (HUF)",(Ár!$A54),Ár!$B54)</f>
        <v>4400.2777777777774</v>
      </c>
      <c r="H54" s="32"/>
    </row>
    <row r="55" spans="1:8" ht="16" x14ac:dyDescent="0.2">
      <c r="A55" s="51"/>
      <c r="B55" s="3" t="s">
        <v>86</v>
      </c>
      <c r="C55" s="3" t="s">
        <v>83</v>
      </c>
      <c r="D55" s="3" t="s">
        <v>60</v>
      </c>
      <c r="E55" s="3" t="s">
        <v>71</v>
      </c>
      <c r="F55" s="3" t="s">
        <v>87</v>
      </c>
      <c r="G55" s="79">
        <f>IF($G$2="Nettó ár (HUF)",(Ár!$A55),Ár!$B55)</f>
        <v>5507.8194444444443</v>
      </c>
      <c r="H55" s="32"/>
    </row>
    <row r="56" spans="1:8" ht="16" x14ac:dyDescent="0.2">
      <c r="A56" s="51"/>
      <c r="B56" s="49"/>
      <c r="C56" s="49"/>
      <c r="D56" s="49"/>
      <c r="E56" s="49"/>
      <c r="F56" s="49"/>
      <c r="G56" s="50"/>
      <c r="H56" s="32"/>
    </row>
    <row r="57" spans="1:8" ht="16" x14ac:dyDescent="0.2">
      <c r="A57" s="51"/>
      <c r="B57" s="49"/>
      <c r="C57" s="49"/>
      <c r="D57" s="49"/>
      <c r="E57" s="49"/>
      <c r="F57" s="49"/>
      <c r="G57" s="50"/>
      <c r="H57" s="32"/>
    </row>
    <row r="58" spans="1:8" ht="16" x14ac:dyDescent="0.2">
      <c r="A58" s="51"/>
      <c r="B58" s="49"/>
      <c r="C58" s="49"/>
      <c r="D58" s="49"/>
      <c r="E58" s="49"/>
      <c r="F58" s="49"/>
      <c r="G58" s="50"/>
      <c r="H58" s="32"/>
    </row>
    <row r="59" spans="1:8" ht="18" x14ac:dyDescent="0.2">
      <c r="A59" s="52" t="s">
        <v>88</v>
      </c>
      <c r="B59" s="53"/>
      <c r="C59" s="53"/>
      <c r="D59" s="53"/>
      <c r="E59" s="53"/>
      <c r="F59" s="53"/>
      <c r="G59" s="54"/>
      <c r="H59" s="32"/>
    </row>
    <row r="60" spans="1:8" ht="16" x14ac:dyDescent="0.2">
      <c r="A60" s="51"/>
      <c r="B60" s="3" t="s">
        <v>89</v>
      </c>
      <c r="C60" s="3" t="s">
        <v>90</v>
      </c>
      <c r="D60" s="3" t="s">
        <v>84</v>
      </c>
      <c r="E60" s="3" t="s">
        <v>91</v>
      </c>
      <c r="F60" s="3" t="s">
        <v>92</v>
      </c>
      <c r="G60" s="79">
        <f>IF($G$2="Nettó ár (HUF)",(Ár!$A60),Ár!$B60)</f>
        <v>5197.9305555555557</v>
      </c>
      <c r="H60" s="32"/>
    </row>
    <row r="61" spans="1:8" ht="16" x14ac:dyDescent="0.2">
      <c r="A61" s="51"/>
      <c r="B61" s="3" t="s">
        <v>93</v>
      </c>
      <c r="C61" s="3" t="s">
        <v>90</v>
      </c>
      <c r="D61" s="3" t="s">
        <v>60</v>
      </c>
      <c r="E61" s="3" t="s">
        <v>94</v>
      </c>
      <c r="F61" s="3" t="s">
        <v>95</v>
      </c>
      <c r="G61" s="79">
        <f>IF($G$2="Nettó ár (HUF)",(Ár!$A61),Ár!$B61)</f>
        <v>6362.7638888888887</v>
      </c>
      <c r="H61" s="32"/>
    </row>
    <row r="62" spans="1:8" ht="16" x14ac:dyDescent="0.2">
      <c r="A62" s="51"/>
      <c r="B62" s="3" t="s">
        <v>96</v>
      </c>
      <c r="C62" s="3" t="s">
        <v>97</v>
      </c>
      <c r="D62" s="3" t="s">
        <v>64</v>
      </c>
      <c r="E62" s="3" t="s">
        <v>98</v>
      </c>
      <c r="F62" s="3" t="s">
        <v>91</v>
      </c>
      <c r="G62" s="79">
        <f>IF($G$2="Nettó ár (HUF)",(Ár!$A62),Ár!$B62)</f>
        <v>11843.083333333334</v>
      </c>
      <c r="H62" s="32"/>
    </row>
    <row r="63" spans="1:8" ht="16" x14ac:dyDescent="0.2">
      <c r="A63" s="51"/>
      <c r="B63" s="49"/>
      <c r="C63" s="49"/>
      <c r="D63" s="49"/>
      <c r="E63" s="49"/>
      <c r="F63" s="49"/>
      <c r="G63" s="50"/>
      <c r="H63" s="32"/>
    </row>
    <row r="64" spans="1:8" ht="16" x14ac:dyDescent="0.2">
      <c r="A64" s="51"/>
      <c r="B64" s="49"/>
      <c r="C64" s="49"/>
      <c r="D64" s="49"/>
      <c r="E64" s="49"/>
      <c r="F64" s="49"/>
      <c r="G64" s="50"/>
      <c r="H64" s="32"/>
    </row>
    <row r="65" spans="1:8" ht="18" x14ac:dyDescent="0.2">
      <c r="A65" s="52" t="s">
        <v>99</v>
      </c>
      <c r="B65" s="53"/>
      <c r="C65" s="53"/>
      <c r="D65" s="53"/>
      <c r="E65" s="53"/>
      <c r="F65" s="53"/>
      <c r="G65" s="54"/>
      <c r="H65" s="32"/>
    </row>
    <row r="66" spans="1:8" ht="16" x14ac:dyDescent="0.2">
      <c r="A66" s="77"/>
      <c r="B66" s="3" t="s">
        <v>100</v>
      </c>
      <c r="C66" s="3" t="s">
        <v>38</v>
      </c>
      <c r="D66" s="3" t="s">
        <v>71</v>
      </c>
      <c r="E66" s="3" t="s">
        <v>101</v>
      </c>
      <c r="F66" s="3" t="s">
        <v>49</v>
      </c>
      <c r="G66" s="79">
        <f>IF($G$2="Nettó ár (HUF)",(Ár!$A66),Ár!$B66)</f>
        <v>6274.5694444444443</v>
      </c>
      <c r="H66" s="32"/>
    </row>
    <row r="67" spans="1:8" ht="16" x14ac:dyDescent="0.2">
      <c r="A67" s="77"/>
      <c r="B67" s="49"/>
      <c r="C67" s="49"/>
      <c r="D67" s="49"/>
      <c r="E67" s="49"/>
      <c r="F67" s="49"/>
      <c r="G67" s="50"/>
      <c r="H67" s="32"/>
    </row>
    <row r="68" spans="1:8" ht="16" x14ac:dyDescent="0.2">
      <c r="A68" s="77"/>
      <c r="B68" s="49"/>
      <c r="C68" s="49"/>
      <c r="D68" s="49"/>
      <c r="E68" s="49"/>
      <c r="F68" s="49"/>
      <c r="G68" s="50"/>
      <c r="H68" s="32"/>
    </row>
    <row r="69" spans="1:8" ht="16" x14ac:dyDescent="0.2">
      <c r="A69" s="77"/>
      <c r="B69" s="49"/>
      <c r="C69" s="49"/>
      <c r="D69" s="49"/>
      <c r="E69" s="49"/>
      <c r="F69" s="49"/>
      <c r="G69" s="50"/>
      <c r="H69" s="32"/>
    </row>
    <row r="70" spans="1:8" ht="17" thickBot="1" x14ac:dyDescent="0.25">
      <c r="A70" s="78"/>
      <c r="B70" s="61"/>
      <c r="C70" s="61"/>
      <c r="D70" s="61"/>
      <c r="E70" s="61"/>
      <c r="F70" s="61"/>
      <c r="G70" s="62"/>
      <c r="H70" s="32"/>
    </row>
    <row r="71" spans="1:8" ht="23" x14ac:dyDescent="0.2">
      <c r="A71" s="58" t="s">
        <v>392</v>
      </c>
      <c r="B71" s="59"/>
      <c r="C71" s="59"/>
      <c r="D71" s="59"/>
      <c r="E71" s="59"/>
      <c r="F71" s="59"/>
      <c r="G71" s="60"/>
      <c r="H71" s="32"/>
    </row>
    <row r="72" spans="1:8" ht="18" x14ac:dyDescent="0.2">
      <c r="A72" s="52" t="s">
        <v>102</v>
      </c>
      <c r="B72" s="53"/>
      <c r="C72" s="53"/>
      <c r="D72" s="53"/>
      <c r="E72" s="53"/>
      <c r="F72" s="53"/>
      <c r="G72" s="54"/>
      <c r="H72" s="32"/>
    </row>
    <row r="73" spans="1:8" ht="16" x14ac:dyDescent="0.2">
      <c r="A73" s="51"/>
      <c r="B73" s="3" t="s">
        <v>103</v>
      </c>
      <c r="C73" s="3" t="s">
        <v>83</v>
      </c>
      <c r="D73" s="3" t="s">
        <v>84</v>
      </c>
      <c r="E73" s="3" t="s">
        <v>71</v>
      </c>
      <c r="F73" s="3" t="s">
        <v>104</v>
      </c>
      <c r="G73" s="79">
        <f>IF($G$2="Nettó ár (HUF)",(Ár!$A73),Ár!$B73)</f>
        <v>5438.5972222222226</v>
      </c>
      <c r="H73" s="32"/>
    </row>
    <row r="74" spans="1:8" ht="16" x14ac:dyDescent="0.2">
      <c r="A74" s="51"/>
      <c r="B74" s="3" t="s">
        <v>105</v>
      </c>
      <c r="C74" s="3" t="s">
        <v>83</v>
      </c>
      <c r="D74" s="3" t="s">
        <v>60</v>
      </c>
      <c r="E74" s="3" t="s">
        <v>71</v>
      </c>
      <c r="F74" s="3" t="s">
        <v>91</v>
      </c>
      <c r="G74" s="79">
        <f>IF($G$2="Nettó ár (HUF)",(Ár!$A74),Ár!$B74)</f>
        <v>6206.666666666667</v>
      </c>
      <c r="H74" s="32"/>
    </row>
    <row r="75" spans="1:8" ht="16" x14ac:dyDescent="0.2">
      <c r="A75" s="51"/>
      <c r="B75" s="3" t="s">
        <v>106</v>
      </c>
      <c r="C75" s="3" t="s">
        <v>107</v>
      </c>
      <c r="D75" s="3" t="s">
        <v>64</v>
      </c>
      <c r="E75" s="3" t="s">
        <v>101</v>
      </c>
      <c r="F75" s="3" t="s">
        <v>108</v>
      </c>
      <c r="G75" s="79">
        <f>IF($G$2="Nettó ár (HUF)",(Ár!$A75),Ár!$B75)</f>
        <v>9492.8611111111113</v>
      </c>
      <c r="H75" s="32"/>
    </row>
    <row r="76" spans="1:8" ht="16" x14ac:dyDescent="0.2">
      <c r="A76" s="51"/>
      <c r="B76" s="49"/>
      <c r="C76" s="49"/>
      <c r="D76" s="49"/>
      <c r="E76" s="49"/>
      <c r="F76" s="49"/>
      <c r="G76" s="50"/>
      <c r="H76" s="32"/>
    </row>
    <row r="77" spans="1:8" ht="16" x14ac:dyDescent="0.2">
      <c r="A77" s="51"/>
      <c r="B77" s="49"/>
      <c r="C77" s="49"/>
      <c r="D77" s="49"/>
      <c r="E77" s="49"/>
      <c r="F77" s="49"/>
      <c r="G77" s="50"/>
      <c r="H77" s="32"/>
    </row>
    <row r="78" spans="1:8" ht="18" x14ac:dyDescent="0.2">
      <c r="A78" s="52" t="s">
        <v>109</v>
      </c>
      <c r="B78" s="53"/>
      <c r="C78" s="53"/>
      <c r="D78" s="53"/>
      <c r="E78" s="53"/>
      <c r="F78" s="53"/>
      <c r="G78" s="54"/>
      <c r="H78" s="32"/>
    </row>
    <row r="79" spans="1:8" ht="16" x14ac:dyDescent="0.2">
      <c r="A79" s="51"/>
      <c r="B79" s="3" t="s">
        <v>110</v>
      </c>
      <c r="C79" s="3" t="s">
        <v>83</v>
      </c>
      <c r="D79" s="3" t="s">
        <v>84</v>
      </c>
      <c r="E79" s="3" t="s">
        <v>71</v>
      </c>
      <c r="F79" s="3" t="s">
        <v>104</v>
      </c>
      <c r="G79" s="79">
        <f>IF($G$2="Nettó ár (HUF)",(Ár!$A79),Ár!$B79)</f>
        <v>6472.666666666667</v>
      </c>
      <c r="H79" s="32"/>
    </row>
    <row r="80" spans="1:8" ht="16" x14ac:dyDescent="0.2">
      <c r="A80" s="51"/>
      <c r="B80" s="3" t="s">
        <v>111</v>
      </c>
      <c r="C80" s="3" t="s">
        <v>83</v>
      </c>
      <c r="D80" s="3" t="s">
        <v>60</v>
      </c>
      <c r="E80" s="3" t="s">
        <v>71</v>
      </c>
      <c r="F80" s="3" t="s">
        <v>91</v>
      </c>
      <c r="G80" s="79">
        <f>IF($G$2="Nettó ár (HUF)",(Ár!$A80),Ár!$B80)</f>
        <v>6857.6388888888887</v>
      </c>
      <c r="H80" s="32"/>
    </row>
    <row r="81" spans="1:8" ht="16" x14ac:dyDescent="0.2">
      <c r="A81" s="51"/>
      <c r="B81" s="3" t="s">
        <v>112</v>
      </c>
      <c r="C81" s="3" t="s">
        <v>107</v>
      </c>
      <c r="D81" s="3" t="s">
        <v>64</v>
      </c>
      <c r="E81" s="3" t="s">
        <v>101</v>
      </c>
      <c r="F81" s="3" t="s">
        <v>108</v>
      </c>
      <c r="G81" s="79">
        <f>IF($G$2="Nettó ár (HUF)",(Ár!$A81),Ár!$B81)</f>
        <v>9587.2638888888887</v>
      </c>
      <c r="H81" s="32"/>
    </row>
    <row r="82" spans="1:8" ht="16" x14ac:dyDescent="0.2">
      <c r="A82" s="51"/>
      <c r="B82" s="49"/>
      <c r="C82" s="49"/>
      <c r="D82" s="49"/>
      <c r="E82" s="49"/>
      <c r="F82" s="49"/>
      <c r="G82" s="50"/>
      <c r="H82" s="32"/>
    </row>
    <row r="83" spans="1:8" ht="16" x14ac:dyDescent="0.2">
      <c r="A83" s="51"/>
      <c r="B83" s="49"/>
      <c r="C83" s="49"/>
      <c r="D83" s="49"/>
      <c r="E83" s="49"/>
      <c r="F83" s="49"/>
      <c r="G83" s="50"/>
      <c r="H83" s="32"/>
    </row>
    <row r="84" spans="1:8" ht="18" x14ac:dyDescent="0.2">
      <c r="A84" s="52" t="s">
        <v>393</v>
      </c>
      <c r="B84" s="53"/>
      <c r="C84" s="53"/>
      <c r="D84" s="53"/>
      <c r="E84" s="53"/>
      <c r="F84" s="53"/>
      <c r="G84" s="54"/>
      <c r="H84" s="32"/>
    </row>
    <row r="85" spans="1:8" ht="16" x14ac:dyDescent="0.2">
      <c r="A85" s="51"/>
      <c r="B85" s="3" t="s">
        <v>113</v>
      </c>
      <c r="C85" s="3" t="s">
        <v>90</v>
      </c>
      <c r="D85" s="3" t="s">
        <v>84</v>
      </c>
      <c r="E85" s="3" t="s">
        <v>114</v>
      </c>
      <c r="F85" s="3" t="s">
        <v>115</v>
      </c>
      <c r="G85" s="79">
        <f>IF($G$2="Nettó ár (HUF)",(Ár!$A85),Ár!$B85)</f>
        <v>7274.5694444444443</v>
      </c>
      <c r="H85" s="32"/>
    </row>
    <row r="86" spans="1:8" ht="16" x14ac:dyDescent="0.2">
      <c r="A86" s="51"/>
      <c r="B86" s="3" t="s">
        <v>116</v>
      </c>
      <c r="C86" s="3" t="s">
        <v>90</v>
      </c>
      <c r="D86" s="3" t="s">
        <v>60</v>
      </c>
      <c r="E86" s="3" t="s">
        <v>117</v>
      </c>
      <c r="F86" s="3" t="s">
        <v>118</v>
      </c>
      <c r="G86" s="79">
        <f>IF($G$2="Nettó ár (HUF)",(Ár!$A86),Ár!$B86)</f>
        <v>7703.6944444444443</v>
      </c>
      <c r="H86" s="32"/>
    </row>
    <row r="87" spans="1:8" ht="16" x14ac:dyDescent="0.2">
      <c r="A87" s="51"/>
      <c r="B87" s="3" t="s">
        <v>119</v>
      </c>
      <c r="C87" s="3" t="s">
        <v>97</v>
      </c>
      <c r="D87" s="3" t="s">
        <v>64</v>
      </c>
      <c r="E87" s="3" t="s">
        <v>120</v>
      </c>
      <c r="F87" s="3" t="s">
        <v>121</v>
      </c>
      <c r="G87" s="79">
        <f>IF($G$2="Nettó ár (HUF)",(Ár!$A87),Ár!$B87)</f>
        <v>11566.166666666666</v>
      </c>
      <c r="H87" s="32"/>
    </row>
    <row r="88" spans="1:8" ht="16" x14ac:dyDescent="0.2">
      <c r="A88" s="51"/>
      <c r="B88" s="49"/>
      <c r="C88" s="49"/>
      <c r="D88" s="49"/>
      <c r="E88" s="49"/>
      <c r="F88" s="49"/>
      <c r="G88" s="50"/>
      <c r="H88" s="32"/>
    </row>
    <row r="89" spans="1:8" ht="16" x14ac:dyDescent="0.2">
      <c r="A89" s="51"/>
      <c r="B89" s="49"/>
      <c r="C89" s="49"/>
      <c r="D89" s="49"/>
      <c r="E89" s="49"/>
      <c r="F89" s="49"/>
      <c r="G89" s="50"/>
      <c r="H89" s="32"/>
    </row>
    <row r="90" spans="1:8" ht="18" x14ac:dyDescent="0.2">
      <c r="A90" s="52" t="s">
        <v>122</v>
      </c>
      <c r="B90" s="53"/>
      <c r="C90" s="53"/>
      <c r="D90" s="53"/>
      <c r="E90" s="53"/>
      <c r="F90" s="53"/>
      <c r="G90" s="54"/>
      <c r="H90" s="32"/>
    </row>
    <row r="91" spans="1:8" ht="16" x14ac:dyDescent="0.2">
      <c r="A91" s="51"/>
      <c r="B91" s="3" t="s">
        <v>123</v>
      </c>
      <c r="C91" s="3" t="s">
        <v>90</v>
      </c>
      <c r="D91" s="3" t="s">
        <v>60</v>
      </c>
      <c r="E91" s="3" t="s">
        <v>45</v>
      </c>
      <c r="F91" s="3" t="s">
        <v>124</v>
      </c>
      <c r="G91" s="79">
        <f>IF($G$2="Nettó ár (HUF)",(Ár!$A91),Ár!$B91)</f>
        <v>10225.805555555555</v>
      </c>
      <c r="H91" s="32"/>
    </row>
    <row r="92" spans="1:8" ht="16" x14ac:dyDescent="0.2">
      <c r="A92" s="51"/>
      <c r="B92" s="49"/>
      <c r="C92" s="49"/>
      <c r="D92" s="49"/>
      <c r="E92" s="49"/>
      <c r="F92" s="49"/>
      <c r="G92" s="50"/>
      <c r="H92" s="32"/>
    </row>
    <row r="93" spans="1:8" ht="16" x14ac:dyDescent="0.2">
      <c r="A93" s="51"/>
      <c r="B93" s="49"/>
      <c r="C93" s="49"/>
      <c r="D93" s="49"/>
      <c r="E93" s="49"/>
      <c r="F93" s="49"/>
      <c r="G93" s="50"/>
      <c r="H93" s="32"/>
    </row>
    <row r="94" spans="1:8" ht="16" x14ac:dyDescent="0.2">
      <c r="A94" s="51"/>
      <c r="B94" s="49"/>
      <c r="C94" s="49"/>
      <c r="D94" s="49"/>
      <c r="E94" s="49"/>
      <c r="F94" s="49"/>
      <c r="G94" s="50"/>
      <c r="H94" s="32"/>
    </row>
    <row r="95" spans="1:8" ht="16" x14ac:dyDescent="0.2">
      <c r="A95" s="51"/>
      <c r="B95" s="49"/>
      <c r="C95" s="49"/>
      <c r="D95" s="49"/>
      <c r="E95" s="49"/>
      <c r="F95" s="49"/>
      <c r="G95" s="50"/>
      <c r="H95" s="32"/>
    </row>
    <row r="96" spans="1:8" ht="18" x14ac:dyDescent="0.2">
      <c r="A96" s="52" t="s">
        <v>125</v>
      </c>
      <c r="B96" s="53"/>
      <c r="C96" s="53"/>
      <c r="D96" s="53"/>
      <c r="E96" s="53"/>
      <c r="F96" s="53"/>
      <c r="G96" s="54"/>
      <c r="H96" s="32"/>
    </row>
    <row r="97" spans="1:8" ht="16" x14ac:dyDescent="0.2">
      <c r="A97" s="51"/>
      <c r="B97" s="3" t="s">
        <v>126</v>
      </c>
      <c r="C97" s="3" t="s">
        <v>127</v>
      </c>
      <c r="D97" s="3" t="s">
        <v>10</v>
      </c>
      <c r="E97" s="3" t="s">
        <v>11</v>
      </c>
      <c r="F97" s="3" t="s">
        <v>128</v>
      </c>
      <c r="G97" s="79">
        <f>IF($G$2="Nettó ár (HUF)",(Ár!$A97),Ár!$B97)</f>
        <v>2951.9722222222222</v>
      </c>
      <c r="H97" s="32"/>
    </row>
    <row r="98" spans="1:8" ht="16" x14ac:dyDescent="0.2">
      <c r="A98" s="51"/>
      <c r="B98" s="3" t="s">
        <v>129</v>
      </c>
      <c r="C98" s="3" t="s">
        <v>22</v>
      </c>
      <c r="D98" s="3" t="s">
        <v>15</v>
      </c>
      <c r="E98" s="3" t="s">
        <v>16</v>
      </c>
      <c r="F98" s="3" t="s">
        <v>130</v>
      </c>
      <c r="G98" s="79">
        <f>IF($G$2="Nettó ár (HUF)",(Ár!$A98),Ár!$B98)</f>
        <v>3637.2638888888887</v>
      </c>
      <c r="H98" s="32"/>
    </row>
    <row r="99" spans="1:8" ht="16" x14ac:dyDescent="0.2">
      <c r="A99" s="51"/>
      <c r="B99" s="3" t="s">
        <v>131</v>
      </c>
      <c r="C99" s="3" t="s">
        <v>132</v>
      </c>
      <c r="D99" s="3" t="s">
        <v>15</v>
      </c>
      <c r="E99" s="3" t="s">
        <v>20</v>
      </c>
      <c r="F99" s="3" t="s">
        <v>130</v>
      </c>
      <c r="G99" s="79">
        <f>IF($G$2="Nettó ár (HUF)",(Ár!$A99),Ár!$B99)</f>
        <v>5350.4722222222226</v>
      </c>
      <c r="H99" s="32"/>
    </row>
    <row r="100" spans="1:8" ht="16" x14ac:dyDescent="0.2">
      <c r="A100" s="51"/>
      <c r="B100" s="3" t="s">
        <v>133</v>
      </c>
      <c r="C100" s="3" t="s">
        <v>22</v>
      </c>
      <c r="D100" s="3" t="s">
        <v>23</v>
      </c>
      <c r="E100" s="3" t="s">
        <v>16</v>
      </c>
      <c r="F100" s="3" t="s">
        <v>134</v>
      </c>
      <c r="G100" s="79">
        <f>IF($G$2="Nettó ár (HUF)",(Ár!$A100),Ár!$B100)</f>
        <v>3851.8333333333335</v>
      </c>
      <c r="H100" s="32"/>
    </row>
    <row r="101" spans="1:8" ht="16" x14ac:dyDescent="0.2">
      <c r="A101" s="51"/>
      <c r="B101" s="3" t="s">
        <v>135</v>
      </c>
      <c r="C101" s="3" t="s">
        <v>19</v>
      </c>
      <c r="D101" s="3" t="s">
        <v>23</v>
      </c>
      <c r="E101" s="3" t="s">
        <v>20</v>
      </c>
      <c r="F101" s="3" t="s">
        <v>134</v>
      </c>
      <c r="G101" s="79">
        <f>IF($G$2="Nettó ár (HUF)",(Ár!$A101),Ár!$B101)</f>
        <v>5672.333333333333</v>
      </c>
      <c r="H101" s="32"/>
    </row>
    <row r="102" spans="1:8" ht="16" x14ac:dyDescent="0.2">
      <c r="A102" s="51"/>
      <c r="B102" s="3" t="s">
        <v>136</v>
      </c>
      <c r="C102" s="3" t="s">
        <v>19</v>
      </c>
      <c r="D102" s="3" t="s">
        <v>27</v>
      </c>
      <c r="E102" s="3" t="s">
        <v>20</v>
      </c>
      <c r="F102" s="3" t="s">
        <v>137</v>
      </c>
      <c r="G102" s="79">
        <f>IF($G$2="Nettó ár (HUF)",(Ár!$A102),Ár!$B102)</f>
        <v>5783.0694444444443</v>
      </c>
      <c r="H102" s="32"/>
    </row>
    <row r="103" spans="1:8" ht="18" x14ac:dyDescent="0.2">
      <c r="A103" s="52" t="s">
        <v>138</v>
      </c>
      <c r="B103" s="53"/>
      <c r="C103" s="53"/>
      <c r="D103" s="53"/>
      <c r="E103" s="53"/>
      <c r="F103" s="53"/>
      <c r="G103" s="54"/>
      <c r="H103" s="32"/>
    </row>
    <row r="104" spans="1:8" ht="16" x14ac:dyDescent="0.2">
      <c r="A104" s="51"/>
      <c r="B104" s="3" t="s">
        <v>139</v>
      </c>
      <c r="C104" s="3" t="s">
        <v>90</v>
      </c>
      <c r="D104" s="3" t="s">
        <v>84</v>
      </c>
      <c r="E104" s="3" t="s">
        <v>45</v>
      </c>
      <c r="F104" s="3" t="s">
        <v>130</v>
      </c>
      <c r="G104" s="79">
        <f>IF($G$2="Nettó ár (HUF)",(Ár!$A104),Ár!$B104)</f>
        <v>5814.5277777777774</v>
      </c>
      <c r="H104" s="32"/>
    </row>
    <row r="105" spans="1:8" ht="16" x14ac:dyDescent="0.2">
      <c r="A105" s="51"/>
      <c r="B105" s="3" t="s">
        <v>140</v>
      </c>
      <c r="C105" s="3" t="s">
        <v>90</v>
      </c>
      <c r="D105" s="3" t="s">
        <v>60</v>
      </c>
      <c r="E105" s="3" t="s">
        <v>45</v>
      </c>
      <c r="F105" s="3" t="s">
        <v>134</v>
      </c>
      <c r="G105" s="79">
        <f>IF($G$2="Nettó ár (HUF)",(Ár!$A105),Ár!$B105)</f>
        <v>6498.5694444444443</v>
      </c>
      <c r="H105" s="32"/>
    </row>
    <row r="106" spans="1:8" ht="16" x14ac:dyDescent="0.2">
      <c r="A106" s="51"/>
      <c r="B106" s="3" t="s">
        <v>141</v>
      </c>
      <c r="C106" s="3" t="s">
        <v>97</v>
      </c>
      <c r="D106" s="3" t="s">
        <v>64</v>
      </c>
      <c r="E106" s="3" t="s">
        <v>142</v>
      </c>
      <c r="F106" s="3" t="s">
        <v>137</v>
      </c>
      <c r="G106" s="79">
        <f>IF($G$2="Nettó ár (HUF)",(Ár!$A106),Ár!$B106)</f>
        <v>6686.8055555555557</v>
      </c>
      <c r="H106" s="32"/>
    </row>
    <row r="107" spans="1:8" ht="24" customHeight="1" thickBot="1" x14ac:dyDescent="0.25">
      <c r="A107" s="51"/>
      <c r="B107" s="49"/>
      <c r="C107" s="49"/>
      <c r="D107" s="49"/>
      <c r="E107" s="49"/>
      <c r="F107" s="49"/>
      <c r="G107" s="50"/>
      <c r="H107" s="32"/>
    </row>
    <row r="108" spans="1:8" ht="17" hidden="1" thickBot="1" x14ac:dyDescent="0.25">
      <c r="A108" s="75"/>
      <c r="B108" s="5"/>
      <c r="C108" s="5"/>
      <c r="D108" s="5"/>
      <c r="E108" s="5"/>
      <c r="F108" s="5"/>
      <c r="G108" s="80"/>
      <c r="H108" s="32"/>
    </row>
    <row r="109" spans="1:8" ht="23" x14ac:dyDescent="0.25">
      <c r="A109" s="55" t="s">
        <v>394</v>
      </c>
      <c r="B109" s="56"/>
      <c r="C109" s="56"/>
      <c r="D109" s="56"/>
      <c r="E109" s="56"/>
      <c r="F109" s="56"/>
      <c r="G109" s="57"/>
      <c r="H109" s="32"/>
    </row>
    <row r="110" spans="1:8" ht="18" x14ac:dyDescent="0.2">
      <c r="A110" s="52" t="s">
        <v>143</v>
      </c>
      <c r="B110" s="53"/>
      <c r="C110" s="53"/>
      <c r="D110" s="53"/>
      <c r="E110" s="53"/>
      <c r="F110" s="53"/>
      <c r="G110" s="54"/>
      <c r="H110" s="32"/>
    </row>
    <row r="111" spans="1:8" ht="16" x14ac:dyDescent="0.2">
      <c r="A111" s="51"/>
      <c r="B111" s="3" t="s">
        <v>144</v>
      </c>
      <c r="C111" s="3" t="s">
        <v>145</v>
      </c>
      <c r="D111" s="3" t="s">
        <v>146</v>
      </c>
      <c r="E111" s="3" t="s">
        <v>61</v>
      </c>
      <c r="F111" s="3" t="s">
        <v>147</v>
      </c>
      <c r="G111" s="79">
        <f>IF($G$2="Nettó ár (HUF)",(Ár!$A111),Ár!$B111)</f>
        <v>3997.5</v>
      </c>
      <c r="H111" s="32"/>
    </row>
    <row r="112" spans="1:8" ht="16" x14ac:dyDescent="0.2">
      <c r="A112" s="51"/>
      <c r="B112" s="49"/>
      <c r="C112" s="49"/>
      <c r="D112" s="49"/>
      <c r="E112" s="49"/>
      <c r="F112" s="49"/>
      <c r="G112" s="50"/>
      <c r="H112" s="32"/>
    </row>
    <row r="113" spans="1:8" ht="16" x14ac:dyDescent="0.2">
      <c r="A113" s="51"/>
      <c r="B113" s="49"/>
      <c r="C113" s="49"/>
      <c r="D113" s="49"/>
      <c r="E113" s="49"/>
      <c r="F113" s="49"/>
      <c r="G113" s="50"/>
      <c r="H113" s="32"/>
    </row>
    <row r="114" spans="1:8" ht="16" x14ac:dyDescent="0.2">
      <c r="A114" s="51"/>
      <c r="B114" s="49"/>
      <c r="C114" s="49"/>
      <c r="D114" s="49"/>
      <c r="E114" s="49"/>
      <c r="F114" s="49"/>
      <c r="G114" s="50"/>
      <c r="H114" s="32"/>
    </row>
    <row r="115" spans="1:8" ht="16" x14ac:dyDescent="0.2">
      <c r="A115" s="51"/>
      <c r="B115" s="49"/>
      <c r="C115" s="49"/>
      <c r="D115" s="49"/>
      <c r="E115" s="49"/>
      <c r="F115" s="49"/>
      <c r="G115" s="50"/>
      <c r="H115" s="32"/>
    </row>
    <row r="116" spans="1:8" ht="18" x14ac:dyDescent="0.2">
      <c r="A116" s="76" t="s">
        <v>148</v>
      </c>
      <c r="B116" s="53"/>
      <c r="C116" s="53"/>
      <c r="D116" s="53"/>
      <c r="E116" s="53"/>
      <c r="F116" s="53"/>
      <c r="G116" s="54"/>
      <c r="H116" s="32"/>
    </row>
    <row r="117" spans="1:8" ht="16" x14ac:dyDescent="0.2">
      <c r="A117" s="51"/>
      <c r="B117" s="3" t="s">
        <v>149</v>
      </c>
      <c r="C117" s="3" t="s">
        <v>150</v>
      </c>
      <c r="D117" s="3" t="s">
        <v>151</v>
      </c>
      <c r="E117" s="3" t="s">
        <v>152</v>
      </c>
      <c r="F117" s="3" t="s">
        <v>62</v>
      </c>
      <c r="G117" s="79">
        <f>IF($G$2="Nettó ár (HUF)",(Ár!$A117),Ár!$B117)</f>
        <v>5710.6944444444443</v>
      </c>
      <c r="H117" s="32"/>
    </row>
    <row r="118" spans="1:8" ht="16" x14ac:dyDescent="0.2">
      <c r="A118" s="51"/>
      <c r="B118" s="49"/>
      <c r="C118" s="49"/>
      <c r="D118" s="49"/>
      <c r="E118" s="49"/>
      <c r="F118" s="49"/>
      <c r="G118" s="50"/>
      <c r="H118" s="32"/>
    </row>
    <row r="119" spans="1:8" ht="16" x14ac:dyDescent="0.2">
      <c r="A119" s="51"/>
      <c r="B119" s="49"/>
      <c r="C119" s="49"/>
      <c r="D119" s="49"/>
      <c r="E119" s="49"/>
      <c r="F119" s="49"/>
      <c r="G119" s="50"/>
      <c r="H119" s="32"/>
    </row>
    <row r="120" spans="1:8" ht="16" x14ac:dyDescent="0.2">
      <c r="A120" s="51"/>
      <c r="B120" s="49"/>
      <c r="C120" s="49"/>
      <c r="D120" s="49"/>
      <c r="E120" s="49"/>
      <c r="F120" s="49"/>
      <c r="G120" s="50"/>
      <c r="H120" s="32"/>
    </row>
    <row r="121" spans="1:8" ht="16" x14ac:dyDescent="0.2">
      <c r="A121" s="51"/>
      <c r="B121" s="49"/>
      <c r="C121" s="49"/>
      <c r="D121" s="49"/>
      <c r="E121" s="49"/>
      <c r="F121" s="49"/>
      <c r="G121" s="50"/>
      <c r="H121" s="32"/>
    </row>
    <row r="122" spans="1:8" ht="18" x14ac:dyDescent="0.2">
      <c r="A122" s="52" t="s">
        <v>153</v>
      </c>
      <c r="B122" s="53"/>
      <c r="C122" s="53"/>
      <c r="D122" s="53"/>
      <c r="E122" s="53"/>
      <c r="F122" s="53"/>
      <c r="G122" s="54"/>
      <c r="H122" s="32"/>
    </row>
    <row r="123" spans="1:8" ht="16" x14ac:dyDescent="0.2">
      <c r="A123" s="51"/>
      <c r="B123" s="3" t="s">
        <v>154</v>
      </c>
      <c r="C123" s="3" t="s">
        <v>145</v>
      </c>
      <c r="D123" s="3" t="s">
        <v>146</v>
      </c>
      <c r="E123" s="3" t="s">
        <v>61</v>
      </c>
      <c r="F123" s="3" t="s">
        <v>147</v>
      </c>
      <c r="G123" s="79">
        <f>IF($G$2="Nettó ár (HUF)",(Ár!$A123),Ár!$B123)</f>
        <v>4370.5694444444443</v>
      </c>
      <c r="H123" s="32"/>
    </row>
    <row r="124" spans="1:8" ht="16" x14ac:dyDescent="0.2">
      <c r="A124" s="51"/>
      <c r="B124" s="49"/>
      <c r="C124" s="49"/>
      <c r="D124" s="49"/>
      <c r="E124" s="49"/>
      <c r="F124" s="49"/>
      <c r="G124" s="50"/>
      <c r="H124" s="32"/>
    </row>
    <row r="125" spans="1:8" ht="16" x14ac:dyDescent="0.2">
      <c r="A125" s="51"/>
      <c r="B125" s="49"/>
      <c r="C125" s="49"/>
      <c r="D125" s="49"/>
      <c r="E125" s="49"/>
      <c r="F125" s="49"/>
      <c r="G125" s="50"/>
      <c r="H125" s="32"/>
    </row>
    <row r="126" spans="1:8" ht="16" x14ac:dyDescent="0.2">
      <c r="A126" s="51"/>
      <c r="B126" s="49"/>
      <c r="C126" s="49"/>
      <c r="D126" s="49"/>
      <c r="E126" s="49"/>
      <c r="F126" s="49"/>
      <c r="G126" s="50"/>
      <c r="H126" s="32"/>
    </row>
    <row r="127" spans="1:8" ht="16" x14ac:dyDescent="0.2">
      <c r="A127" s="51"/>
      <c r="B127" s="49"/>
      <c r="C127" s="49"/>
      <c r="D127" s="49"/>
      <c r="E127" s="49"/>
      <c r="F127" s="49"/>
      <c r="G127" s="50"/>
      <c r="H127" s="32"/>
    </row>
    <row r="128" spans="1:8" ht="18" x14ac:dyDescent="0.2">
      <c r="A128" s="52" t="s">
        <v>155</v>
      </c>
      <c r="B128" s="53"/>
      <c r="C128" s="53"/>
      <c r="D128" s="53"/>
      <c r="E128" s="53"/>
      <c r="F128" s="53"/>
      <c r="G128" s="54"/>
      <c r="H128" s="32"/>
    </row>
    <row r="129" spans="1:8" ht="16" x14ac:dyDescent="0.2">
      <c r="A129" s="51"/>
      <c r="B129" s="3" t="s">
        <v>156</v>
      </c>
      <c r="C129" s="3" t="s">
        <v>150</v>
      </c>
      <c r="D129" s="3" t="s">
        <v>151</v>
      </c>
      <c r="E129" s="3" t="s">
        <v>157</v>
      </c>
      <c r="F129" s="3" t="s">
        <v>62</v>
      </c>
      <c r="G129" s="79">
        <f>IF($G$2="Nettó ár (HUF)",(Ár!$A129),Ár!$B129)</f>
        <v>6243.666666666667</v>
      </c>
      <c r="H129" s="32"/>
    </row>
    <row r="130" spans="1:8" ht="16" x14ac:dyDescent="0.2">
      <c r="A130" s="51"/>
      <c r="B130" s="49"/>
      <c r="C130" s="49"/>
      <c r="D130" s="49"/>
      <c r="E130" s="49"/>
      <c r="F130" s="49"/>
      <c r="G130" s="50"/>
      <c r="H130" s="32"/>
    </row>
    <row r="131" spans="1:8" ht="16" x14ac:dyDescent="0.2">
      <c r="A131" s="51"/>
      <c r="B131" s="49"/>
      <c r="C131" s="49"/>
      <c r="D131" s="49"/>
      <c r="E131" s="49"/>
      <c r="F131" s="49"/>
      <c r="G131" s="50"/>
      <c r="H131" s="32"/>
    </row>
    <row r="132" spans="1:8" ht="16" x14ac:dyDescent="0.2">
      <c r="A132" s="51"/>
      <c r="B132" s="49"/>
      <c r="C132" s="49"/>
      <c r="D132" s="49"/>
      <c r="E132" s="49"/>
      <c r="F132" s="49"/>
      <c r="G132" s="50"/>
      <c r="H132" s="32"/>
    </row>
    <row r="133" spans="1:8" ht="16" x14ac:dyDescent="0.2">
      <c r="A133" s="51"/>
      <c r="B133" s="49"/>
      <c r="C133" s="49"/>
      <c r="D133" s="49"/>
      <c r="E133" s="49"/>
      <c r="F133" s="49"/>
      <c r="G133" s="50"/>
      <c r="H133" s="32"/>
    </row>
    <row r="134" spans="1:8" ht="18" x14ac:dyDescent="0.2">
      <c r="A134" s="52" t="s">
        <v>158</v>
      </c>
      <c r="B134" s="53"/>
      <c r="C134" s="53"/>
      <c r="D134" s="53"/>
      <c r="E134" s="53"/>
      <c r="F134" s="53"/>
      <c r="G134" s="54"/>
      <c r="H134" s="32"/>
    </row>
    <row r="135" spans="1:8" ht="16" x14ac:dyDescent="0.2">
      <c r="A135" s="51"/>
      <c r="B135" s="3" t="s">
        <v>159</v>
      </c>
      <c r="C135" s="3" t="s">
        <v>150</v>
      </c>
      <c r="D135" s="3" t="s">
        <v>146</v>
      </c>
      <c r="E135" s="3" t="s">
        <v>128</v>
      </c>
      <c r="F135" s="3" t="s">
        <v>147</v>
      </c>
      <c r="G135" s="79">
        <f>IF($G$2="Nettó ár (HUF)",(Ár!$A135),Ár!$B135)</f>
        <v>6517</v>
      </c>
      <c r="H135" s="32"/>
    </row>
    <row r="136" spans="1:8" ht="16" x14ac:dyDescent="0.2">
      <c r="A136" s="51"/>
      <c r="B136" s="49"/>
      <c r="C136" s="49"/>
      <c r="D136" s="49"/>
      <c r="E136" s="49"/>
      <c r="F136" s="49"/>
      <c r="G136" s="50"/>
      <c r="H136" s="32"/>
    </row>
    <row r="137" spans="1:8" ht="16" x14ac:dyDescent="0.2">
      <c r="A137" s="51"/>
      <c r="B137" s="49"/>
      <c r="C137" s="49"/>
      <c r="D137" s="49"/>
      <c r="E137" s="49"/>
      <c r="F137" s="49"/>
      <c r="G137" s="50"/>
      <c r="H137" s="32"/>
    </row>
    <row r="138" spans="1:8" ht="16" x14ac:dyDescent="0.2">
      <c r="A138" s="51"/>
      <c r="B138" s="49"/>
      <c r="C138" s="49"/>
      <c r="D138" s="49"/>
      <c r="E138" s="49"/>
      <c r="F138" s="49"/>
      <c r="G138" s="50"/>
      <c r="H138" s="32"/>
    </row>
    <row r="139" spans="1:8" ht="16" x14ac:dyDescent="0.2">
      <c r="A139" s="51"/>
      <c r="B139" s="49"/>
      <c r="C139" s="49"/>
      <c r="D139" s="49"/>
      <c r="E139" s="49"/>
      <c r="F139" s="49"/>
      <c r="G139" s="50"/>
      <c r="H139" s="32"/>
    </row>
    <row r="140" spans="1:8" ht="18" x14ac:dyDescent="0.2">
      <c r="A140" s="52" t="s">
        <v>160</v>
      </c>
      <c r="B140" s="53"/>
      <c r="C140" s="53"/>
      <c r="D140" s="53"/>
      <c r="E140" s="53"/>
      <c r="F140" s="53"/>
      <c r="G140" s="54"/>
      <c r="H140" s="32"/>
    </row>
    <row r="141" spans="1:8" ht="16" x14ac:dyDescent="0.2">
      <c r="A141" s="51"/>
      <c r="B141" s="3" t="s">
        <v>161</v>
      </c>
      <c r="C141" s="3" t="s">
        <v>150</v>
      </c>
      <c r="D141" s="3" t="s">
        <v>151</v>
      </c>
      <c r="E141" s="3" t="s">
        <v>162</v>
      </c>
      <c r="F141" s="3" t="s">
        <v>163</v>
      </c>
      <c r="G141" s="79">
        <f>IF($G$2="Nettó ár (HUF)",(Ár!$A141),Ár!$B141)</f>
        <v>8463.8333333333339</v>
      </c>
      <c r="H141" s="32"/>
    </row>
    <row r="142" spans="1:8" ht="16" x14ac:dyDescent="0.2">
      <c r="A142" s="51"/>
      <c r="B142" s="49"/>
      <c r="C142" s="49"/>
      <c r="D142" s="49"/>
      <c r="E142" s="49"/>
      <c r="F142" s="49"/>
      <c r="G142" s="50"/>
      <c r="H142" s="32"/>
    </row>
    <row r="143" spans="1:8" ht="16" x14ac:dyDescent="0.2">
      <c r="A143" s="51"/>
      <c r="B143" s="49"/>
      <c r="C143" s="49"/>
      <c r="D143" s="49"/>
      <c r="E143" s="49"/>
      <c r="F143" s="49"/>
      <c r="G143" s="50"/>
      <c r="H143" s="32"/>
    </row>
    <row r="144" spans="1:8" ht="16" x14ac:dyDescent="0.2">
      <c r="A144" s="51"/>
      <c r="B144" s="49"/>
      <c r="C144" s="49"/>
      <c r="D144" s="49"/>
      <c r="E144" s="49"/>
      <c r="F144" s="49"/>
      <c r="G144" s="50"/>
      <c r="H144" s="32"/>
    </row>
    <row r="145" spans="1:8" ht="16" x14ac:dyDescent="0.2">
      <c r="A145" s="51"/>
      <c r="B145" s="49"/>
      <c r="C145" s="49"/>
      <c r="D145" s="49"/>
      <c r="E145" s="49"/>
      <c r="F145" s="49"/>
      <c r="G145" s="50"/>
      <c r="H145" s="32"/>
    </row>
    <row r="146" spans="1:8" ht="18" x14ac:dyDescent="0.2">
      <c r="A146" s="52" t="s">
        <v>164</v>
      </c>
      <c r="B146" s="53"/>
      <c r="C146" s="53"/>
      <c r="D146" s="53"/>
      <c r="E146" s="53"/>
      <c r="F146" s="53"/>
      <c r="G146" s="54"/>
      <c r="H146" s="32"/>
    </row>
    <row r="147" spans="1:8" ht="16" x14ac:dyDescent="0.2">
      <c r="A147" s="51"/>
      <c r="B147" s="3" t="s">
        <v>165</v>
      </c>
      <c r="C147" s="3" t="s">
        <v>166</v>
      </c>
      <c r="D147" s="3" t="s">
        <v>146</v>
      </c>
      <c r="E147" s="3" t="s">
        <v>168</v>
      </c>
      <c r="F147" s="3" t="s">
        <v>169</v>
      </c>
      <c r="G147" s="79">
        <f>IF($G$2="Nettó ár (HUF)",(Ár!$A147),Ár!$B147)</f>
        <v>3824.6944444444443</v>
      </c>
      <c r="H147" s="32"/>
    </row>
    <row r="148" spans="1:8" ht="16" x14ac:dyDescent="0.2">
      <c r="A148" s="51"/>
      <c r="B148" s="3"/>
      <c r="C148" s="3" t="s">
        <v>167</v>
      </c>
      <c r="D148" s="49"/>
      <c r="E148" s="49"/>
      <c r="F148" s="49"/>
      <c r="G148" s="50"/>
      <c r="H148" s="32"/>
    </row>
    <row r="149" spans="1:8" ht="16" x14ac:dyDescent="0.2">
      <c r="A149" s="51"/>
      <c r="B149" s="49"/>
      <c r="C149" s="49"/>
      <c r="D149" s="49"/>
      <c r="E149" s="49"/>
      <c r="F149" s="49"/>
      <c r="G149" s="50"/>
      <c r="H149" s="32"/>
    </row>
    <row r="150" spans="1:8" ht="16" x14ac:dyDescent="0.2">
      <c r="A150" s="51"/>
      <c r="B150" s="49"/>
      <c r="C150" s="49"/>
      <c r="D150" s="49"/>
      <c r="E150" s="49"/>
      <c r="F150" s="49"/>
      <c r="G150" s="50"/>
      <c r="H150" s="32"/>
    </row>
    <row r="151" spans="1:8" ht="16" x14ac:dyDescent="0.2">
      <c r="A151" s="51"/>
      <c r="B151" s="49"/>
      <c r="C151" s="49"/>
      <c r="D151" s="49"/>
      <c r="E151" s="49"/>
      <c r="F151" s="49"/>
      <c r="G151" s="50"/>
      <c r="H151" s="32"/>
    </row>
    <row r="152" spans="1:8" ht="18" x14ac:dyDescent="0.2">
      <c r="A152" s="52" t="s">
        <v>170</v>
      </c>
      <c r="B152" s="53"/>
      <c r="C152" s="53"/>
      <c r="D152" s="53"/>
      <c r="E152" s="53"/>
      <c r="F152" s="53"/>
      <c r="G152" s="54"/>
      <c r="H152" s="32"/>
    </row>
    <row r="153" spans="1:8" ht="16" x14ac:dyDescent="0.2">
      <c r="A153" s="51"/>
      <c r="B153" s="3" t="s">
        <v>171</v>
      </c>
      <c r="C153" s="3" t="s">
        <v>150</v>
      </c>
      <c r="D153" s="3" t="s">
        <v>151</v>
      </c>
      <c r="E153" s="3" t="s">
        <v>173</v>
      </c>
      <c r="F153" s="3" t="s">
        <v>174</v>
      </c>
      <c r="G153" s="79">
        <f>IF($G$2="Nettó ár (HUF)",(Ár!$A153),Ár!$B153)</f>
        <v>11759.138888888889</v>
      </c>
      <c r="H153" s="32"/>
    </row>
    <row r="154" spans="1:8" ht="16" x14ac:dyDescent="0.2">
      <c r="A154" s="51"/>
      <c r="B154" s="3"/>
      <c r="C154" s="3" t="s">
        <v>172</v>
      </c>
      <c r="D154" s="49"/>
      <c r="E154" s="49"/>
      <c r="F154" s="49"/>
      <c r="G154" s="50"/>
      <c r="H154" s="32"/>
    </row>
    <row r="155" spans="1:8" ht="16" x14ac:dyDescent="0.2">
      <c r="A155" s="51"/>
      <c r="B155" s="49"/>
      <c r="C155" s="49"/>
      <c r="D155" s="49"/>
      <c r="E155" s="49"/>
      <c r="F155" s="49"/>
      <c r="G155" s="50"/>
      <c r="H155" s="32"/>
    </row>
    <row r="156" spans="1:8" ht="16" x14ac:dyDescent="0.2">
      <c r="A156" s="51"/>
      <c r="B156" s="49"/>
      <c r="C156" s="49"/>
      <c r="D156" s="49"/>
      <c r="E156" s="49"/>
      <c r="F156" s="49"/>
      <c r="G156" s="50"/>
      <c r="H156" s="32"/>
    </row>
    <row r="157" spans="1:8" ht="16" x14ac:dyDescent="0.2">
      <c r="A157" s="51"/>
      <c r="B157" s="49"/>
      <c r="C157" s="49"/>
      <c r="D157" s="49"/>
      <c r="E157" s="49"/>
      <c r="F157" s="49"/>
      <c r="G157" s="50"/>
      <c r="H157" s="32"/>
    </row>
    <row r="158" spans="1:8" ht="18" x14ac:dyDescent="0.2">
      <c r="A158" s="52" t="s">
        <v>175</v>
      </c>
      <c r="B158" s="53"/>
      <c r="C158" s="53"/>
      <c r="D158" s="53"/>
      <c r="E158" s="53"/>
      <c r="F158" s="53"/>
      <c r="G158" s="54"/>
      <c r="H158" s="32"/>
    </row>
    <row r="159" spans="1:8" ht="16" x14ac:dyDescent="0.2">
      <c r="A159" s="51"/>
      <c r="B159" s="3" t="s">
        <v>176</v>
      </c>
      <c r="C159" s="3" t="s">
        <v>177</v>
      </c>
      <c r="D159" s="3" t="s">
        <v>146</v>
      </c>
      <c r="E159" s="3" t="s">
        <v>178</v>
      </c>
      <c r="F159" s="3" t="s">
        <v>179</v>
      </c>
      <c r="G159" s="79">
        <f>IF($G$2="Nettó ár (HUF)",(Ár!$A159),Ár!$B159)</f>
        <v>4700.0972222222226</v>
      </c>
      <c r="H159" s="32"/>
    </row>
    <row r="160" spans="1:8" ht="16" x14ac:dyDescent="0.2">
      <c r="A160" s="51"/>
      <c r="B160" s="49"/>
      <c r="C160" s="49"/>
      <c r="D160" s="49"/>
      <c r="E160" s="49"/>
      <c r="F160" s="49"/>
      <c r="G160" s="50"/>
      <c r="H160" s="32"/>
    </row>
    <row r="161" spans="1:8" ht="16" x14ac:dyDescent="0.2">
      <c r="A161" s="51"/>
      <c r="B161" s="49"/>
      <c r="C161" s="49"/>
      <c r="D161" s="49"/>
      <c r="E161" s="49"/>
      <c r="F161" s="49"/>
      <c r="G161" s="50"/>
      <c r="H161" s="32"/>
    </row>
    <row r="162" spans="1:8" ht="16" x14ac:dyDescent="0.2">
      <c r="A162" s="51"/>
      <c r="B162" s="49"/>
      <c r="C162" s="49"/>
      <c r="D162" s="49"/>
      <c r="E162" s="49"/>
      <c r="F162" s="49"/>
      <c r="G162" s="50"/>
      <c r="H162" s="32"/>
    </row>
    <row r="163" spans="1:8" ht="16" x14ac:dyDescent="0.2">
      <c r="A163" s="51"/>
      <c r="B163" s="49"/>
      <c r="C163" s="49"/>
      <c r="D163" s="49"/>
      <c r="E163" s="49"/>
      <c r="F163" s="49"/>
      <c r="G163" s="50"/>
      <c r="H163" s="32"/>
    </row>
    <row r="164" spans="1:8" ht="18" x14ac:dyDescent="0.2">
      <c r="A164" s="52" t="s">
        <v>180</v>
      </c>
      <c r="B164" s="53"/>
      <c r="C164" s="53"/>
      <c r="D164" s="53"/>
      <c r="E164" s="53"/>
      <c r="F164" s="53"/>
      <c r="G164" s="54"/>
      <c r="H164" s="32"/>
    </row>
    <row r="165" spans="1:8" ht="16" x14ac:dyDescent="0.2">
      <c r="A165" s="51"/>
      <c r="B165" s="3" t="s">
        <v>181</v>
      </c>
      <c r="C165" s="3" t="s">
        <v>150</v>
      </c>
      <c r="D165" s="3" t="s">
        <v>151</v>
      </c>
      <c r="E165" s="3" t="s">
        <v>182</v>
      </c>
      <c r="F165" s="3" t="s">
        <v>163</v>
      </c>
      <c r="G165" s="79">
        <f>IF($G$2="Nettó ár (HUF)",(Ár!$A165),Ár!$B165)</f>
        <v>7721.5277777777774</v>
      </c>
      <c r="H165" s="32"/>
    </row>
    <row r="166" spans="1:8" ht="16" x14ac:dyDescent="0.2">
      <c r="A166" s="51"/>
      <c r="B166" s="49"/>
      <c r="C166" s="49"/>
      <c r="D166" s="49"/>
      <c r="E166" s="49"/>
      <c r="F166" s="49"/>
      <c r="G166" s="50"/>
      <c r="H166" s="32"/>
    </row>
    <row r="167" spans="1:8" ht="16" x14ac:dyDescent="0.2">
      <c r="A167" s="51"/>
      <c r="B167" s="49"/>
      <c r="C167" s="49"/>
      <c r="D167" s="49"/>
      <c r="E167" s="49"/>
      <c r="F167" s="49"/>
      <c r="G167" s="50"/>
      <c r="H167" s="32"/>
    </row>
    <row r="168" spans="1:8" ht="16" x14ac:dyDescent="0.2">
      <c r="A168" s="51"/>
      <c r="B168" s="49"/>
      <c r="C168" s="49"/>
      <c r="D168" s="49"/>
      <c r="E168" s="49"/>
      <c r="F168" s="49"/>
      <c r="G168" s="50"/>
      <c r="H168" s="32"/>
    </row>
    <row r="169" spans="1:8" ht="16" x14ac:dyDescent="0.2">
      <c r="A169" s="51"/>
      <c r="B169" s="49"/>
      <c r="C169" s="49"/>
      <c r="D169" s="49"/>
      <c r="E169" s="49"/>
      <c r="F169" s="49"/>
      <c r="G169" s="50"/>
      <c r="H169" s="32"/>
    </row>
    <row r="170" spans="1:8" ht="18" x14ac:dyDescent="0.2">
      <c r="A170" s="52" t="s">
        <v>175</v>
      </c>
      <c r="B170" s="53"/>
      <c r="C170" s="53"/>
      <c r="D170" s="53"/>
      <c r="E170" s="53"/>
      <c r="F170" s="53"/>
      <c r="G170" s="54"/>
      <c r="H170" s="32"/>
    </row>
    <row r="171" spans="1:8" ht="16" x14ac:dyDescent="0.2">
      <c r="A171" s="51"/>
      <c r="B171" s="3" t="s">
        <v>183</v>
      </c>
      <c r="C171" s="3" t="s">
        <v>184</v>
      </c>
      <c r="D171" s="3" t="s">
        <v>146</v>
      </c>
      <c r="E171" s="3" t="s">
        <v>178</v>
      </c>
      <c r="F171" s="3" t="s">
        <v>169</v>
      </c>
      <c r="G171" s="79">
        <f>IF($G$2="Nettó ár (HUF)",(Ár!$A171),Ár!$B171)</f>
        <v>4263.9861111111113</v>
      </c>
      <c r="H171" s="32"/>
    </row>
    <row r="172" spans="1:8" ht="16" x14ac:dyDescent="0.2">
      <c r="A172" s="51"/>
      <c r="B172" s="49"/>
      <c r="C172" s="49"/>
      <c r="D172" s="49"/>
      <c r="E172" s="49"/>
      <c r="F172" s="49"/>
      <c r="G172" s="50"/>
      <c r="H172" s="32"/>
    </row>
    <row r="173" spans="1:8" ht="16" x14ac:dyDescent="0.2">
      <c r="A173" s="51"/>
      <c r="B173" s="49"/>
      <c r="C173" s="49"/>
      <c r="D173" s="49"/>
      <c r="E173" s="49"/>
      <c r="F173" s="49"/>
      <c r="G173" s="50"/>
      <c r="H173" s="32"/>
    </row>
    <row r="174" spans="1:8" ht="16" x14ac:dyDescent="0.2">
      <c r="A174" s="51"/>
      <c r="B174" s="49"/>
      <c r="C174" s="49"/>
      <c r="D174" s="49"/>
      <c r="E174" s="49"/>
      <c r="F174" s="49"/>
      <c r="G174" s="50"/>
      <c r="H174" s="32"/>
    </row>
    <row r="175" spans="1:8" ht="16" x14ac:dyDescent="0.2">
      <c r="A175" s="51"/>
      <c r="B175" s="49"/>
      <c r="C175" s="49"/>
      <c r="D175" s="49"/>
      <c r="E175" s="49"/>
      <c r="F175" s="49"/>
      <c r="G175" s="50"/>
      <c r="H175" s="32"/>
    </row>
    <row r="176" spans="1:8" ht="18" x14ac:dyDescent="0.2">
      <c r="A176" s="52" t="s">
        <v>185</v>
      </c>
      <c r="B176" s="53"/>
      <c r="C176" s="53"/>
      <c r="D176" s="53"/>
      <c r="E176" s="53"/>
      <c r="F176" s="53"/>
      <c r="G176" s="54"/>
      <c r="H176" s="32"/>
    </row>
    <row r="177" spans="1:8" ht="16" x14ac:dyDescent="0.2">
      <c r="A177" s="51"/>
      <c r="B177" s="3" t="s">
        <v>186</v>
      </c>
      <c r="C177" s="3" t="s">
        <v>150</v>
      </c>
      <c r="D177" s="3" t="s">
        <v>151</v>
      </c>
      <c r="E177" s="3" t="s">
        <v>182</v>
      </c>
      <c r="F177" s="3" t="s">
        <v>163</v>
      </c>
      <c r="G177" s="79">
        <f>IF($G$2="Nettó ár (HUF)",(Ár!$A177),Ár!$B177)</f>
        <v>5537.6527777777774</v>
      </c>
      <c r="H177" s="32"/>
    </row>
    <row r="178" spans="1:8" ht="16" x14ac:dyDescent="0.2">
      <c r="A178" s="51"/>
      <c r="B178" s="49"/>
      <c r="C178" s="49"/>
      <c r="D178" s="49"/>
      <c r="E178" s="49"/>
      <c r="F178" s="49"/>
      <c r="G178" s="50"/>
      <c r="H178" s="32"/>
    </row>
    <row r="179" spans="1:8" ht="16" x14ac:dyDescent="0.2">
      <c r="A179" s="51"/>
      <c r="B179" s="49"/>
      <c r="C179" s="49"/>
      <c r="D179" s="49"/>
      <c r="E179" s="49"/>
      <c r="F179" s="49"/>
      <c r="G179" s="50"/>
      <c r="H179" s="32"/>
    </row>
    <row r="180" spans="1:8" ht="16" x14ac:dyDescent="0.2">
      <c r="A180" s="51"/>
      <c r="B180" s="49"/>
      <c r="C180" s="49"/>
      <c r="D180" s="49"/>
      <c r="E180" s="49"/>
      <c r="F180" s="49"/>
      <c r="G180" s="50"/>
      <c r="H180" s="32"/>
    </row>
    <row r="181" spans="1:8" ht="16" x14ac:dyDescent="0.2">
      <c r="A181" s="51"/>
      <c r="B181" s="49"/>
      <c r="C181" s="49"/>
      <c r="D181" s="49"/>
      <c r="E181" s="49"/>
      <c r="F181" s="49"/>
      <c r="G181" s="50"/>
      <c r="H181" s="32"/>
    </row>
    <row r="182" spans="1:8" ht="18" x14ac:dyDescent="0.2">
      <c r="A182" s="52" t="s">
        <v>175</v>
      </c>
      <c r="B182" s="53"/>
      <c r="C182" s="53"/>
      <c r="D182" s="53"/>
      <c r="E182" s="53"/>
      <c r="F182" s="53"/>
      <c r="G182" s="54"/>
      <c r="H182" s="32"/>
    </row>
    <row r="183" spans="1:8" ht="16" x14ac:dyDescent="0.2">
      <c r="A183" s="51"/>
      <c r="B183" s="3" t="s">
        <v>187</v>
      </c>
      <c r="C183" s="3" t="s">
        <v>188</v>
      </c>
      <c r="D183" s="3" t="s">
        <v>146</v>
      </c>
      <c r="E183" s="3" t="s">
        <v>189</v>
      </c>
      <c r="F183" s="3" t="s">
        <v>190</v>
      </c>
      <c r="G183" s="79">
        <f>IF($G$2="Nettó ár (HUF)",(Ár!$A183),Ár!$B183)</f>
        <v>7752.6944444444443</v>
      </c>
      <c r="H183" s="32"/>
    </row>
    <row r="184" spans="1:8" ht="16" x14ac:dyDescent="0.2">
      <c r="A184" s="51"/>
      <c r="B184" s="3"/>
      <c r="C184" s="3" t="s">
        <v>188</v>
      </c>
      <c r="D184" s="49"/>
      <c r="E184" s="49"/>
      <c r="F184" s="49"/>
      <c r="G184" s="50"/>
      <c r="H184" s="32"/>
    </row>
    <row r="185" spans="1:8" ht="16" x14ac:dyDescent="0.2">
      <c r="A185" s="51"/>
      <c r="B185" s="49"/>
      <c r="C185" s="49"/>
      <c r="D185" s="49"/>
      <c r="E185" s="49"/>
      <c r="F185" s="49"/>
      <c r="G185" s="50"/>
      <c r="H185" s="32"/>
    </row>
    <row r="186" spans="1:8" ht="16" x14ac:dyDescent="0.2">
      <c r="A186" s="51"/>
      <c r="B186" s="49"/>
      <c r="C186" s="49"/>
      <c r="D186" s="49"/>
      <c r="E186" s="49"/>
      <c r="F186" s="49"/>
      <c r="G186" s="50"/>
      <c r="H186" s="32"/>
    </row>
    <row r="187" spans="1:8" ht="16" x14ac:dyDescent="0.2">
      <c r="A187" s="51"/>
      <c r="B187" s="49"/>
      <c r="C187" s="49"/>
      <c r="D187" s="49"/>
      <c r="E187" s="49"/>
      <c r="F187" s="49"/>
      <c r="G187" s="50"/>
      <c r="H187" s="32"/>
    </row>
    <row r="188" spans="1:8" ht="18" x14ac:dyDescent="0.2">
      <c r="A188" s="52" t="s">
        <v>185</v>
      </c>
      <c r="B188" s="53"/>
      <c r="C188" s="53"/>
      <c r="D188" s="53"/>
      <c r="E188" s="53"/>
      <c r="F188" s="53"/>
      <c r="G188" s="54"/>
      <c r="H188" s="32"/>
    </row>
    <row r="189" spans="1:8" ht="16" x14ac:dyDescent="0.2">
      <c r="A189" s="51"/>
      <c r="B189" s="3" t="s">
        <v>191</v>
      </c>
      <c r="C189" s="3" t="s">
        <v>192</v>
      </c>
      <c r="D189" s="3" t="s">
        <v>151</v>
      </c>
      <c r="E189" s="3" t="s">
        <v>193</v>
      </c>
      <c r="F189" s="3" t="s">
        <v>194</v>
      </c>
      <c r="G189" s="79">
        <f>IF($G$2="Nettó ár (HUF)",(Ár!$A189),Ár!$B189)</f>
        <v>10068.472222222223</v>
      </c>
      <c r="H189" s="32"/>
    </row>
    <row r="190" spans="1:8" ht="16" x14ac:dyDescent="0.2">
      <c r="A190" s="51"/>
      <c r="B190" s="3"/>
      <c r="C190" s="3" t="s">
        <v>192</v>
      </c>
      <c r="D190" s="49"/>
      <c r="E190" s="49"/>
      <c r="F190" s="49"/>
      <c r="G190" s="50"/>
      <c r="H190" s="32"/>
    </row>
    <row r="191" spans="1:8" ht="16" x14ac:dyDescent="0.2">
      <c r="A191" s="51"/>
      <c r="B191" s="49"/>
      <c r="C191" s="49"/>
      <c r="D191" s="49"/>
      <c r="E191" s="49"/>
      <c r="F191" s="49"/>
      <c r="G191" s="50"/>
      <c r="H191" s="32"/>
    </row>
    <row r="192" spans="1:8" ht="16" x14ac:dyDescent="0.2">
      <c r="A192" s="51"/>
      <c r="B192" s="49"/>
      <c r="C192" s="49"/>
      <c r="D192" s="49"/>
      <c r="E192" s="49"/>
      <c r="F192" s="49"/>
      <c r="G192" s="50"/>
      <c r="H192" s="32"/>
    </row>
    <row r="193" spans="1:8" ht="16" x14ac:dyDescent="0.2">
      <c r="A193" s="51"/>
      <c r="B193" s="49"/>
      <c r="C193" s="49"/>
      <c r="D193" s="49"/>
      <c r="E193" s="49"/>
      <c r="F193" s="49"/>
      <c r="G193" s="50"/>
      <c r="H193" s="32"/>
    </row>
    <row r="194" spans="1:8" ht="18" x14ac:dyDescent="0.2">
      <c r="A194" s="52" t="s">
        <v>175</v>
      </c>
      <c r="B194" s="53"/>
      <c r="C194" s="53"/>
      <c r="D194" s="53"/>
      <c r="E194" s="53"/>
      <c r="F194" s="53"/>
      <c r="G194" s="54"/>
      <c r="H194" s="32"/>
    </row>
    <row r="195" spans="1:8" ht="16" x14ac:dyDescent="0.2">
      <c r="A195" s="51"/>
      <c r="B195" s="3" t="s">
        <v>195</v>
      </c>
      <c r="C195" s="3" t="s">
        <v>188</v>
      </c>
      <c r="D195" s="3" t="s">
        <v>146</v>
      </c>
      <c r="E195" s="3" t="s">
        <v>196</v>
      </c>
      <c r="F195" s="3" t="s">
        <v>147</v>
      </c>
      <c r="G195" s="79">
        <f>IF($G$2="Nettó ár (HUF)",(Ár!$A195),Ár!$B195)</f>
        <v>6299.0694444444443</v>
      </c>
      <c r="H195" s="32"/>
    </row>
    <row r="196" spans="1:8" ht="16" x14ac:dyDescent="0.2">
      <c r="A196" s="51"/>
      <c r="B196" s="49"/>
      <c r="C196" s="49"/>
      <c r="D196" s="49"/>
      <c r="E196" s="49"/>
      <c r="F196" s="49"/>
      <c r="G196" s="50"/>
      <c r="H196" s="32"/>
    </row>
    <row r="197" spans="1:8" ht="16" x14ac:dyDescent="0.2">
      <c r="A197" s="51"/>
      <c r="B197" s="49"/>
      <c r="C197" s="49"/>
      <c r="D197" s="49"/>
      <c r="E197" s="49"/>
      <c r="F197" s="49"/>
      <c r="G197" s="50"/>
      <c r="H197" s="32"/>
    </row>
    <row r="198" spans="1:8" ht="16" x14ac:dyDescent="0.2">
      <c r="A198" s="51"/>
      <c r="B198" s="49"/>
      <c r="C198" s="49"/>
      <c r="D198" s="49"/>
      <c r="E198" s="49"/>
      <c r="F198" s="49"/>
      <c r="G198" s="50"/>
      <c r="H198" s="32"/>
    </row>
    <row r="199" spans="1:8" ht="16" x14ac:dyDescent="0.2">
      <c r="A199" s="51"/>
      <c r="B199" s="49"/>
      <c r="C199" s="49"/>
      <c r="D199" s="49"/>
      <c r="E199" s="49"/>
      <c r="F199" s="49"/>
      <c r="G199" s="50"/>
      <c r="H199" s="32"/>
    </row>
    <row r="200" spans="1:8" ht="18" x14ac:dyDescent="0.2">
      <c r="A200" s="52" t="s">
        <v>197</v>
      </c>
      <c r="B200" s="53"/>
      <c r="C200" s="53"/>
      <c r="D200" s="53"/>
      <c r="E200" s="53"/>
      <c r="F200" s="53"/>
      <c r="G200" s="54"/>
      <c r="H200" s="32"/>
    </row>
    <row r="201" spans="1:8" ht="16" x14ac:dyDescent="0.2">
      <c r="A201" s="51"/>
      <c r="B201" s="3" t="s">
        <v>198</v>
      </c>
      <c r="C201" s="4" t="s">
        <v>199</v>
      </c>
      <c r="D201" s="3" t="s">
        <v>151</v>
      </c>
      <c r="E201" s="3" t="s">
        <v>193</v>
      </c>
      <c r="F201" s="3" t="s">
        <v>194</v>
      </c>
      <c r="G201" s="79">
        <f>IF($G$2="Nettó ár (HUF)",(Ár!$A201),Ár!$B201)</f>
        <v>8180.6388888888887</v>
      </c>
      <c r="H201" s="32"/>
    </row>
    <row r="202" spans="1:8" ht="16" x14ac:dyDescent="0.2">
      <c r="A202" s="51"/>
      <c r="B202" s="3"/>
      <c r="C202" s="4" t="s">
        <v>200</v>
      </c>
      <c r="D202" s="49"/>
      <c r="E202" s="49"/>
      <c r="F202" s="49"/>
      <c r="G202" s="50"/>
      <c r="H202" s="32"/>
    </row>
    <row r="203" spans="1:8" ht="16" x14ac:dyDescent="0.2">
      <c r="A203" s="51"/>
      <c r="B203" s="49"/>
      <c r="C203" s="49"/>
      <c r="D203" s="49"/>
      <c r="E203" s="49"/>
      <c r="F203" s="49"/>
      <c r="G203" s="50"/>
      <c r="H203" s="32"/>
    </row>
    <row r="204" spans="1:8" ht="16" x14ac:dyDescent="0.2">
      <c r="A204" s="51"/>
      <c r="B204" s="49"/>
      <c r="C204" s="49"/>
      <c r="D204" s="49"/>
      <c r="E204" s="49"/>
      <c r="F204" s="49"/>
      <c r="G204" s="50"/>
      <c r="H204" s="32"/>
    </row>
    <row r="205" spans="1:8" ht="16" x14ac:dyDescent="0.2">
      <c r="A205" s="51"/>
      <c r="B205" s="49"/>
      <c r="C205" s="49"/>
      <c r="D205" s="49"/>
      <c r="E205" s="49"/>
      <c r="F205" s="49"/>
      <c r="G205" s="50"/>
      <c r="H205" s="32"/>
    </row>
    <row r="206" spans="1:8" ht="18" x14ac:dyDescent="0.2">
      <c r="A206" s="52" t="s">
        <v>201</v>
      </c>
      <c r="B206" s="53"/>
      <c r="C206" s="53"/>
      <c r="D206" s="53"/>
      <c r="E206" s="53"/>
      <c r="F206" s="53"/>
      <c r="G206" s="54"/>
      <c r="H206" s="32"/>
    </row>
    <row r="207" spans="1:8" ht="16" x14ac:dyDescent="0.2">
      <c r="A207" s="51"/>
      <c r="B207" s="3" t="s">
        <v>202</v>
      </c>
      <c r="C207" s="3" t="s">
        <v>203</v>
      </c>
      <c r="D207" s="3" t="s">
        <v>146</v>
      </c>
      <c r="E207" s="3" t="s">
        <v>128</v>
      </c>
      <c r="F207" s="3" t="s">
        <v>147</v>
      </c>
      <c r="G207" s="79">
        <f>IF($G$2="Nettó ár (HUF)",(Ár!$A207),Ár!$B207)</f>
        <v>6497.3055555555557</v>
      </c>
      <c r="H207" s="32"/>
    </row>
    <row r="208" spans="1:8" ht="16" x14ac:dyDescent="0.2">
      <c r="A208" s="51"/>
      <c r="B208" s="49"/>
      <c r="C208" s="49"/>
      <c r="D208" s="49"/>
      <c r="E208" s="49"/>
      <c r="F208" s="49"/>
      <c r="G208" s="50"/>
      <c r="H208" s="32"/>
    </row>
    <row r="209" spans="1:8" ht="16" x14ac:dyDescent="0.2">
      <c r="A209" s="51"/>
      <c r="B209" s="49"/>
      <c r="C209" s="49"/>
      <c r="D209" s="49"/>
      <c r="E209" s="49"/>
      <c r="F209" s="49"/>
      <c r="G209" s="50"/>
      <c r="H209" s="32"/>
    </row>
    <row r="210" spans="1:8" ht="16" x14ac:dyDescent="0.2">
      <c r="A210" s="51"/>
      <c r="B210" s="49"/>
      <c r="C210" s="49"/>
      <c r="D210" s="49"/>
      <c r="E210" s="49"/>
      <c r="F210" s="49"/>
      <c r="G210" s="50"/>
      <c r="H210" s="32"/>
    </row>
    <row r="211" spans="1:8" ht="16" x14ac:dyDescent="0.2">
      <c r="A211" s="51"/>
      <c r="B211" s="49"/>
      <c r="C211" s="49"/>
      <c r="D211" s="49"/>
      <c r="E211" s="49"/>
      <c r="F211" s="49"/>
      <c r="G211" s="50"/>
      <c r="H211" s="32"/>
    </row>
    <row r="212" spans="1:8" ht="18" x14ac:dyDescent="0.2">
      <c r="A212" s="52" t="s">
        <v>197</v>
      </c>
      <c r="B212" s="53"/>
      <c r="C212" s="53"/>
      <c r="D212" s="53"/>
      <c r="E212" s="53"/>
      <c r="F212" s="53"/>
      <c r="G212" s="54"/>
      <c r="H212" s="32"/>
    </row>
    <row r="213" spans="1:8" ht="16" x14ac:dyDescent="0.2">
      <c r="A213" s="51"/>
      <c r="B213" s="3" t="s">
        <v>204</v>
      </c>
      <c r="C213" s="3" t="s">
        <v>199</v>
      </c>
      <c r="D213" s="3" t="s">
        <v>151</v>
      </c>
      <c r="E213" s="3" t="s">
        <v>205</v>
      </c>
      <c r="F213" s="3" t="s">
        <v>174</v>
      </c>
      <c r="G213" s="79">
        <f>IF($G$2="Nettó ár (HUF)",(Ár!$A213),Ár!$B213)</f>
        <v>9281.8611111111113</v>
      </c>
      <c r="H213" s="32"/>
    </row>
    <row r="214" spans="1:8" ht="16" x14ac:dyDescent="0.2">
      <c r="A214" s="51"/>
      <c r="B214" s="49"/>
      <c r="C214" s="49"/>
      <c r="D214" s="49"/>
      <c r="E214" s="49"/>
      <c r="F214" s="49"/>
      <c r="G214" s="50"/>
      <c r="H214" s="32"/>
    </row>
    <row r="215" spans="1:8" ht="16" x14ac:dyDescent="0.2">
      <c r="A215" s="51"/>
      <c r="B215" s="49"/>
      <c r="C215" s="49"/>
      <c r="D215" s="49"/>
      <c r="E215" s="49"/>
      <c r="F215" s="49"/>
      <c r="G215" s="50"/>
      <c r="H215" s="32"/>
    </row>
    <row r="216" spans="1:8" ht="16" x14ac:dyDescent="0.2">
      <c r="A216" s="51"/>
      <c r="B216" s="49"/>
      <c r="C216" s="49"/>
      <c r="D216" s="49"/>
      <c r="E216" s="49"/>
      <c r="F216" s="49"/>
      <c r="G216" s="50"/>
      <c r="H216" s="32"/>
    </row>
    <row r="217" spans="1:8" ht="16" x14ac:dyDescent="0.2">
      <c r="A217" s="51"/>
      <c r="B217" s="49"/>
      <c r="C217" s="49"/>
      <c r="D217" s="49"/>
      <c r="E217" s="49"/>
      <c r="F217" s="49"/>
      <c r="G217" s="50"/>
      <c r="H217" s="32"/>
    </row>
    <row r="218" spans="1:8" ht="18" x14ac:dyDescent="0.2">
      <c r="A218" s="52" t="s">
        <v>206</v>
      </c>
      <c r="B218" s="53"/>
      <c r="C218" s="53"/>
      <c r="D218" s="53"/>
      <c r="E218" s="53"/>
      <c r="F218" s="53"/>
      <c r="G218" s="54"/>
      <c r="H218" s="32"/>
    </row>
    <row r="219" spans="1:8" ht="16" x14ac:dyDescent="0.2">
      <c r="A219" s="51"/>
      <c r="B219" s="3" t="s">
        <v>207</v>
      </c>
      <c r="C219" s="3" t="s">
        <v>188</v>
      </c>
      <c r="D219" s="3" t="s">
        <v>146</v>
      </c>
      <c r="E219" s="3" t="s">
        <v>208</v>
      </c>
      <c r="F219" s="3" t="s">
        <v>45</v>
      </c>
      <c r="G219" s="79">
        <f>IF($G$2="Nettó ár (HUF)",(Ár!$A219),Ár!$B219)</f>
        <v>4724.333333333333</v>
      </c>
      <c r="H219" s="32"/>
    </row>
    <row r="220" spans="1:8" ht="16" x14ac:dyDescent="0.2">
      <c r="A220" s="51"/>
      <c r="B220" s="49"/>
      <c r="C220" s="49"/>
      <c r="D220" s="49"/>
      <c r="E220" s="49"/>
      <c r="F220" s="49"/>
      <c r="G220" s="50"/>
      <c r="H220" s="32"/>
    </row>
    <row r="221" spans="1:8" ht="16" x14ac:dyDescent="0.2">
      <c r="A221" s="51"/>
      <c r="B221" s="49"/>
      <c r="C221" s="49"/>
      <c r="D221" s="49"/>
      <c r="E221" s="49"/>
      <c r="F221" s="49"/>
      <c r="G221" s="50"/>
      <c r="H221" s="32"/>
    </row>
    <row r="222" spans="1:8" ht="16" x14ac:dyDescent="0.2">
      <c r="A222" s="51"/>
      <c r="B222" s="49"/>
      <c r="C222" s="49"/>
      <c r="D222" s="49"/>
      <c r="E222" s="49"/>
      <c r="F222" s="49"/>
      <c r="G222" s="50"/>
      <c r="H222" s="32"/>
    </row>
    <row r="223" spans="1:8" ht="16" x14ac:dyDescent="0.2">
      <c r="A223" s="51"/>
      <c r="B223" s="49"/>
      <c r="C223" s="49"/>
      <c r="D223" s="49"/>
      <c r="E223" s="49"/>
      <c r="F223" s="49"/>
      <c r="G223" s="50"/>
      <c r="H223" s="32"/>
    </row>
    <row r="224" spans="1:8" ht="18" x14ac:dyDescent="0.2">
      <c r="A224" s="52" t="s">
        <v>209</v>
      </c>
      <c r="B224" s="53"/>
      <c r="C224" s="53"/>
      <c r="D224" s="53"/>
      <c r="E224" s="53"/>
      <c r="F224" s="53"/>
      <c r="G224" s="54"/>
      <c r="H224" s="32"/>
    </row>
    <row r="225" spans="1:8" ht="16" x14ac:dyDescent="0.2">
      <c r="A225" s="51"/>
      <c r="B225" s="3" t="s">
        <v>210</v>
      </c>
      <c r="C225" s="3" t="s">
        <v>192</v>
      </c>
      <c r="D225" s="3" t="s">
        <v>151</v>
      </c>
      <c r="E225" s="3" t="s">
        <v>211</v>
      </c>
      <c r="F225" s="3" t="s">
        <v>121</v>
      </c>
      <c r="G225" s="79">
        <f>IF($G$2="Nettó ár (HUF)",(Ár!$A225),Ár!$B225)</f>
        <v>6748.9722222222226</v>
      </c>
      <c r="H225" s="32"/>
    </row>
    <row r="226" spans="1:8" ht="16" x14ac:dyDescent="0.2">
      <c r="A226" s="51"/>
      <c r="B226" s="49"/>
      <c r="C226" s="49"/>
      <c r="D226" s="49"/>
      <c r="E226" s="49"/>
      <c r="F226" s="49"/>
      <c r="G226" s="50"/>
      <c r="H226" s="32"/>
    </row>
    <row r="227" spans="1:8" ht="16" x14ac:dyDescent="0.2">
      <c r="A227" s="51"/>
      <c r="B227" s="49"/>
      <c r="C227" s="49"/>
      <c r="D227" s="49"/>
      <c r="E227" s="49"/>
      <c r="F227" s="49"/>
      <c r="G227" s="50"/>
      <c r="H227" s="32"/>
    </row>
    <row r="228" spans="1:8" ht="16" x14ac:dyDescent="0.2">
      <c r="A228" s="51"/>
      <c r="B228" s="49"/>
      <c r="C228" s="49"/>
      <c r="D228" s="49"/>
      <c r="E228" s="49"/>
      <c r="F228" s="49"/>
      <c r="G228" s="50"/>
      <c r="H228" s="32"/>
    </row>
    <row r="229" spans="1:8" ht="16" x14ac:dyDescent="0.2">
      <c r="A229" s="51"/>
      <c r="B229" s="49"/>
      <c r="C229" s="49"/>
      <c r="D229" s="49"/>
      <c r="E229" s="49"/>
      <c r="F229" s="49"/>
      <c r="G229" s="50"/>
      <c r="H229" s="32"/>
    </row>
    <row r="230" spans="1:8" ht="18" x14ac:dyDescent="0.2">
      <c r="A230" s="52" t="s">
        <v>212</v>
      </c>
      <c r="B230" s="53"/>
      <c r="C230" s="53"/>
      <c r="D230" s="53"/>
      <c r="E230" s="53"/>
      <c r="F230" s="53"/>
      <c r="G230" s="54"/>
      <c r="H230" s="32"/>
    </row>
    <row r="231" spans="1:8" ht="16" x14ac:dyDescent="0.2">
      <c r="A231" s="51"/>
      <c r="B231" s="3" t="s">
        <v>213</v>
      </c>
      <c r="C231" s="3" t="s">
        <v>145</v>
      </c>
      <c r="D231" s="3" t="s">
        <v>146</v>
      </c>
      <c r="E231" s="3" t="s">
        <v>178</v>
      </c>
      <c r="F231" s="3" t="s">
        <v>214</v>
      </c>
      <c r="G231" s="79">
        <f>IF($G$2="Nettó ár (HUF)",(Ár!$A231),Ár!$B231)</f>
        <v>4290.5972222222226</v>
      </c>
      <c r="H231" s="32"/>
    </row>
    <row r="232" spans="1:8" ht="16" x14ac:dyDescent="0.2">
      <c r="A232" s="51"/>
      <c r="B232" s="49"/>
      <c r="C232" s="49"/>
      <c r="D232" s="49"/>
      <c r="E232" s="49"/>
      <c r="F232" s="49"/>
      <c r="G232" s="50"/>
      <c r="H232" s="32"/>
    </row>
    <row r="233" spans="1:8" ht="16" x14ac:dyDescent="0.2">
      <c r="A233" s="51"/>
      <c r="B233" s="49"/>
      <c r="C233" s="49"/>
      <c r="D233" s="49"/>
      <c r="E233" s="49"/>
      <c r="F233" s="49"/>
      <c r="G233" s="50"/>
      <c r="H233" s="32"/>
    </row>
    <row r="234" spans="1:8" ht="16" x14ac:dyDescent="0.2">
      <c r="A234" s="51"/>
      <c r="B234" s="49"/>
      <c r="C234" s="49"/>
      <c r="D234" s="49"/>
      <c r="E234" s="49"/>
      <c r="F234" s="49"/>
      <c r="G234" s="50"/>
      <c r="H234" s="32"/>
    </row>
    <row r="235" spans="1:8" ht="16" x14ac:dyDescent="0.2">
      <c r="A235" s="51"/>
      <c r="B235" s="49"/>
      <c r="C235" s="49"/>
      <c r="D235" s="49"/>
      <c r="E235" s="49"/>
      <c r="F235" s="49"/>
      <c r="G235" s="50"/>
      <c r="H235" s="32"/>
    </row>
    <row r="236" spans="1:8" ht="18" x14ac:dyDescent="0.2">
      <c r="A236" s="52" t="s">
        <v>215</v>
      </c>
      <c r="B236" s="53"/>
      <c r="C236" s="53"/>
      <c r="D236" s="53"/>
      <c r="E236" s="53"/>
      <c r="F236" s="53"/>
      <c r="G236" s="54"/>
      <c r="H236" s="32"/>
    </row>
    <row r="237" spans="1:8" ht="16" x14ac:dyDescent="0.2">
      <c r="A237" s="51"/>
      <c r="B237" s="3" t="s">
        <v>216</v>
      </c>
      <c r="C237" s="3" t="s">
        <v>150</v>
      </c>
      <c r="D237" s="3" t="s">
        <v>151</v>
      </c>
      <c r="E237" s="3" t="s">
        <v>217</v>
      </c>
      <c r="F237" s="3" t="s">
        <v>218</v>
      </c>
      <c r="G237" s="79">
        <f>IF($G$2="Nettó ár (HUF)",(Ár!$A237),Ár!$B237)</f>
        <v>5572.2361111111113</v>
      </c>
      <c r="H237" s="32"/>
    </row>
    <row r="238" spans="1:8" ht="16" x14ac:dyDescent="0.2">
      <c r="A238" s="51"/>
      <c r="B238" s="49"/>
      <c r="C238" s="49"/>
      <c r="D238" s="49"/>
      <c r="E238" s="49"/>
      <c r="F238" s="49"/>
      <c r="G238" s="50"/>
      <c r="H238" s="32"/>
    </row>
    <row r="239" spans="1:8" ht="16" x14ac:dyDescent="0.2">
      <c r="A239" s="51"/>
      <c r="B239" s="49"/>
      <c r="C239" s="49"/>
      <c r="D239" s="49"/>
      <c r="E239" s="49"/>
      <c r="F239" s="49"/>
      <c r="G239" s="50"/>
      <c r="H239" s="32"/>
    </row>
    <row r="240" spans="1:8" ht="16" x14ac:dyDescent="0.2">
      <c r="A240" s="51"/>
      <c r="B240" s="49"/>
      <c r="C240" s="49"/>
      <c r="D240" s="49"/>
      <c r="E240" s="49"/>
      <c r="F240" s="49"/>
      <c r="G240" s="50"/>
      <c r="H240" s="32"/>
    </row>
    <row r="241" spans="1:8" ht="17" thickBot="1" x14ac:dyDescent="0.25">
      <c r="A241" s="75"/>
      <c r="B241" s="61"/>
      <c r="C241" s="61"/>
      <c r="D241" s="61"/>
      <c r="E241" s="61"/>
      <c r="F241" s="61"/>
      <c r="G241" s="62"/>
      <c r="H241" s="32"/>
    </row>
    <row r="242" spans="1:8" ht="23" x14ac:dyDescent="0.25">
      <c r="A242" s="55" t="s">
        <v>399</v>
      </c>
      <c r="B242" s="56"/>
      <c r="C242" s="56"/>
      <c r="D242" s="56"/>
      <c r="E242" s="56"/>
      <c r="F242" s="56"/>
      <c r="G242" s="57"/>
      <c r="H242" s="32"/>
    </row>
    <row r="243" spans="1:8" ht="18" x14ac:dyDescent="0.2">
      <c r="A243" s="52" t="s">
        <v>219</v>
      </c>
      <c r="B243" s="53"/>
      <c r="C243" s="53"/>
      <c r="D243" s="53"/>
      <c r="E243" s="53"/>
      <c r="F243" s="53"/>
      <c r="G243" s="54"/>
      <c r="H243" s="32"/>
    </row>
    <row r="244" spans="1:8" ht="16" x14ac:dyDescent="0.2">
      <c r="A244" s="51"/>
      <c r="B244" s="3" t="s">
        <v>220</v>
      </c>
      <c r="C244" s="3" t="s">
        <v>145</v>
      </c>
      <c r="D244" s="3" t="s">
        <v>146</v>
      </c>
      <c r="E244" s="3" t="s">
        <v>221</v>
      </c>
      <c r="F244" s="3" t="s">
        <v>221</v>
      </c>
      <c r="G244" s="79">
        <f>IF($G$2="Nettó ár (HUF)",(Ár!$A244),Ár!$B244)</f>
        <v>2698.6666666666665</v>
      </c>
      <c r="H244" s="32"/>
    </row>
    <row r="245" spans="1:8" ht="16" x14ac:dyDescent="0.2">
      <c r="A245" s="51"/>
      <c r="B245" s="49"/>
      <c r="C245" s="49"/>
      <c r="D245" s="49"/>
      <c r="E245" s="49"/>
      <c r="F245" s="49"/>
      <c r="G245" s="50"/>
      <c r="H245" s="32"/>
    </row>
    <row r="246" spans="1:8" ht="16" x14ac:dyDescent="0.2">
      <c r="A246" s="51"/>
      <c r="B246" s="49"/>
      <c r="C246" s="49"/>
      <c r="D246" s="49"/>
      <c r="E246" s="49"/>
      <c r="F246" s="49"/>
      <c r="G246" s="50"/>
      <c r="H246" s="32"/>
    </row>
    <row r="247" spans="1:8" ht="16" x14ac:dyDescent="0.2">
      <c r="A247" s="51"/>
      <c r="B247" s="49"/>
      <c r="C247" s="49"/>
      <c r="D247" s="49"/>
      <c r="E247" s="49"/>
      <c r="F247" s="49"/>
      <c r="G247" s="50"/>
      <c r="H247" s="32"/>
    </row>
    <row r="248" spans="1:8" ht="16" x14ac:dyDescent="0.2">
      <c r="A248" s="51"/>
      <c r="B248" s="49"/>
      <c r="C248" s="49"/>
      <c r="D248" s="49"/>
      <c r="E248" s="49"/>
      <c r="F248" s="49"/>
      <c r="G248" s="50"/>
      <c r="H248" s="32"/>
    </row>
    <row r="249" spans="1:8" ht="18" x14ac:dyDescent="0.2">
      <c r="A249" s="52" t="s">
        <v>222</v>
      </c>
      <c r="B249" s="53"/>
      <c r="C249" s="53"/>
      <c r="D249" s="53"/>
      <c r="E249" s="53"/>
      <c r="F249" s="53"/>
      <c r="G249" s="54"/>
      <c r="H249" s="32"/>
    </row>
    <row r="250" spans="1:8" ht="16" x14ac:dyDescent="0.2">
      <c r="A250" s="51"/>
      <c r="B250" s="3" t="s">
        <v>223</v>
      </c>
      <c r="C250" s="3" t="s">
        <v>145</v>
      </c>
      <c r="D250" s="3" t="s">
        <v>151</v>
      </c>
      <c r="E250" s="3" t="s">
        <v>224</v>
      </c>
      <c r="F250" s="3" t="s">
        <v>224</v>
      </c>
      <c r="G250" s="79">
        <f>IF($G$2="Nettó ár (HUF)",(Ár!$A250),Ár!$B250)</f>
        <v>2951.6666666666665</v>
      </c>
      <c r="H250" s="32"/>
    </row>
    <row r="251" spans="1:8" ht="16" x14ac:dyDescent="0.2">
      <c r="A251" s="51"/>
      <c r="B251" s="49"/>
      <c r="C251" s="49"/>
      <c r="D251" s="49"/>
      <c r="E251" s="49"/>
      <c r="F251" s="49"/>
      <c r="G251" s="50"/>
      <c r="H251" s="32"/>
    </row>
    <row r="252" spans="1:8" ht="16" x14ac:dyDescent="0.2">
      <c r="A252" s="51"/>
      <c r="B252" s="49"/>
      <c r="C252" s="49"/>
      <c r="D252" s="49"/>
      <c r="E252" s="49"/>
      <c r="F252" s="49"/>
      <c r="G252" s="50"/>
      <c r="H252" s="32"/>
    </row>
    <row r="253" spans="1:8" ht="16" x14ac:dyDescent="0.2">
      <c r="A253" s="51"/>
      <c r="B253" s="49"/>
      <c r="C253" s="49"/>
      <c r="D253" s="49"/>
      <c r="E253" s="49"/>
      <c r="F253" s="49"/>
      <c r="G253" s="50"/>
      <c r="H253" s="32"/>
    </row>
    <row r="254" spans="1:8" ht="16" x14ac:dyDescent="0.2">
      <c r="A254" s="51"/>
      <c r="B254" s="49"/>
      <c r="C254" s="49"/>
      <c r="D254" s="49"/>
      <c r="E254" s="49"/>
      <c r="F254" s="49"/>
      <c r="G254" s="50"/>
      <c r="H254" s="32"/>
    </row>
    <row r="255" spans="1:8" ht="18" x14ac:dyDescent="0.2">
      <c r="A255" s="52" t="s">
        <v>225</v>
      </c>
      <c r="B255" s="53"/>
      <c r="C255" s="53"/>
      <c r="D255" s="53"/>
      <c r="E255" s="53"/>
      <c r="F255" s="53"/>
      <c r="G255" s="54"/>
      <c r="H255" s="32"/>
    </row>
    <row r="256" spans="1:8" ht="16" x14ac:dyDescent="0.2">
      <c r="A256" s="51"/>
      <c r="B256" s="3" t="s">
        <v>226</v>
      </c>
      <c r="C256" s="3" t="s">
        <v>227</v>
      </c>
      <c r="D256" s="3" t="s">
        <v>10</v>
      </c>
      <c r="E256" s="3" t="s">
        <v>228</v>
      </c>
      <c r="F256" s="3" t="s">
        <v>229</v>
      </c>
      <c r="G256" s="79">
        <f>IF($G$2="Nettó ár (HUF)",(Ár!$A256),Ár!$B256)</f>
        <v>4596.166666666667</v>
      </c>
      <c r="H256" s="32"/>
    </row>
    <row r="257" spans="1:8" ht="16" x14ac:dyDescent="0.2">
      <c r="A257" s="51"/>
      <c r="B257" s="3" t="s">
        <v>230</v>
      </c>
      <c r="C257" s="3" t="s">
        <v>231</v>
      </c>
      <c r="D257" s="3" t="s">
        <v>84</v>
      </c>
      <c r="E257" s="3" t="s">
        <v>232</v>
      </c>
      <c r="F257" s="3" t="s">
        <v>233</v>
      </c>
      <c r="G257" s="79">
        <f>IF($G$2="Nettó ár (HUF)",(Ár!$A257),Ár!$B257)</f>
        <v>5251.666666666667</v>
      </c>
      <c r="H257" s="32"/>
    </row>
    <row r="258" spans="1:8" ht="16" x14ac:dyDescent="0.2">
      <c r="A258" s="51"/>
      <c r="B258" s="49"/>
      <c r="C258" s="49"/>
      <c r="D258" s="49"/>
      <c r="E258" s="49"/>
      <c r="F258" s="49"/>
      <c r="G258" s="50"/>
      <c r="H258" s="32"/>
    </row>
    <row r="259" spans="1:8" ht="16" x14ac:dyDescent="0.2">
      <c r="A259" s="51"/>
      <c r="B259" s="49"/>
      <c r="C259" s="49"/>
      <c r="D259" s="49"/>
      <c r="E259" s="49"/>
      <c r="F259" s="49"/>
      <c r="G259" s="50"/>
      <c r="H259" s="32"/>
    </row>
    <row r="260" spans="1:8" ht="16" x14ac:dyDescent="0.2">
      <c r="A260" s="51"/>
      <c r="B260" s="49"/>
      <c r="C260" s="49"/>
      <c r="D260" s="49"/>
      <c r="E260" s="49"/>
      <c r="F260" s="49"/>
      <c r="G260" s="50"/>
      <c r="H260" s="32"/>
    </row>
    <row r="261" spans="1:8" ht="18" x14ac:dyDescent="0.2">
      <c r="A261" s="52" t="s">
        <v>234</v>
      </c>
      <c r="B261" s="53"/>
      <c r="C261" s="53"/>
      <c r="D261" s="53"/>
      <c r="E261" s="53"/>
      <c r="F261" s="53"/>
      <c r="G261" s="54"/>
      <c r="H261" s="32"/>
    </row>
    <row r="262" spans="1:8" ht="16" x14ac:dyDescent="0.2">
      <c r="A262" s="51"/>
      <c r="B262" s="3" t="s">
        <v>235</v>
      </c>
      <c r="C262" s="3" t="s">
        <v>150</v>
      </c>
      <c r="D262" s="3" t="s">
        <v>151</v>
      </c>
      <c r="E262" s="3" t="s">
        <v>71</v>
      </c>
      <c r="F262" s="3" t="s">
        <v>62</v>
      </c>
      <c r="G262" s="79">
        <f>IF($G$2="Nettó ár (HUF)",(Ár!$A262),Ár!$B262)</f>
        <v>4667.666666666667</v>
      </c>
      <c r="H262" s="32"/>
    </row>
    <row r="263" spans="1:8" ht="16" x14ac:dyDescent="0.2">
      <c r="A263" s="51"/>
      <c r="B263" s="49"/>
      <c r="C263" s="49"/>
      <c r="D263" s="49"/>
      <c r="E263" s="49"/>
      <c r="F263" s="49"/>
      <c r="G263" s="50"/>
      <c r="H263" s="32"/>
    </row>
    <row r="264" spans="1:8" ht="16" x14ac:dyDescent="0.2">
      <c r="A264" s="51"/>
      <c r="B264" s="49"/>
      <c r="C264" s="49"/>
      <c r="D264" s="49"/>
      <c r="E264" s="49"/>
      <c r="F264" s="49"/>
      <c r="G264" s="50"/>
      <c r="H264" s="32"/>
    </row>
    <row r="265" spans="1:8" ht="16" x14ac:dyDescent="0.2">
      <c r="A265" s="51"/>
      <c r="B265" s="49"/>
      <c r="C265" s="49"/>
      <c r="D265" s="49"/>
      <c r="E265" s="49"/>
      <c r="F265" s="49"/>
      <c r="G265" s="50"/>
      <c r="H265" s="32"/>
    </row>
    <row r="266" spans="1:8" ht="16" x14ac:dyDescent="0.2">
      <c r="A266" s="51"/>
      <c r="B266" s="49"/>
      <c r="C266" s="49"/>
      <c r="D266" s="49"/>
      <c r="E266" s="49"/>
      <c r="F266" s="49"/>
      <c r="G266" s="50"/>
      <c r="H266" s="32"/>
    </row>
    <row r="267" spans="1:8" ht="18" x14ac:dyDescent="0.2">
      <c r="A267" s="52" t="s">
        <v>236</v>
      </c>
      <c r="B267" s="53"/>
      <c r="C267" s="53"/>
      <c r="D267" s="53"/>
      <c r="E267" s="53"/>
      <c r="F267" s="53"/>
      <c r="G267" s="54"/>
      <c r="H267" s="32"/>
    </row>
    <row r="268" spans="1:8" ht="16" x14ac:dyDescent="0.2">
      <c r="A268" s="51"/>
      <c r="B268" s="3" t="s">
        <v>237</v>
      </c>
      <c r="C268" s="3" t="s">
        <v>150</v>
      </c>
      <c r="D268" s="3" t="s">
        <v>151</v>
      </c>
      <c r="E268" s="3" t="s">
        <v>208</v>
      </c>
      <c r="F268" s="3" t="s">
        <v>238</v>
      </c>
      <c r="G268" s="79">
        <f>IF($G$2="Nettó ár (HUF)",(Ár!$A268),Ár!$B268)</f>
        <v>4776.1944444444443</v>
      </c>
      <c r="H268" s="32"/>
    </row>
    <row r="269" spans="1:8" ht="16" x14ac:dyDescent="0.2">
      <c r="A269" s="51"/>
      <c r="B269" s="49"/>
      <c r="C269" s="49"/>
      <c r="D269" s="49"/>
      <c r="E269" s="49"/>
      <c r="F269" s="49"/>
      <c r="G269" s="50"/>
      <c r="H269" s="32"/>
    </row>
    <row r="270" spans="1:8" ht="16" x14ac:dyDescent="0.2">
      <c r="A270" s="51"/>
      <c r="B270" s="49"/>
      <c r="C270" s="49"/>
      <c r="D270" s="49"/>
      <c r="E270" s="49"/>
      <c r="F270" s="49"/>
      <c r="G270" s="50"/>
      <c r="H270" s="32"/>
    </row>
    <row r="271" spans="1:8" ht="16" x14ac:dyDescent="0.2">
      <c r="A271" s="51"/>
      <c r="B271" s="49"/>
      <c r="C271" s="49"/>
      <c r="D271" s="49"/>
      <c r="E271" s="49"/>
      <c r="F271" s="49"/>
      <c r="G271" s="50"/>
      <c r="H271" s="32"/>
    </row>
    <row r="272" spans="1:8" ht="16" x14ac:dyDescent="0.2">
      <c r="A272" s="51"/>
      <c r="B272" s="49"/>
      <c r="C272" s="49"/>
      <c r="D272" s="49"/>
      <c r="E272" s="49"/>
      <c r="F272" s="49"/>
      <c r="G272" s="50"/>
      <c r="H272" s="32"/>
    </row>
    <row r="273" spans="1:8" ht="18" x14ac:dyDescent="0.2">
      <c r="A273" s="52" t="s">
        <v>239</v>
      </c>
      <c r="B273" s="53"/>
      <c r="C273" s="53"/>
      <c r="D273" s="53"/>
      <c r="E273" s="53"/>
      <c r="F273" s="53"/>
      <c r="G273" s="54"/>
      <c r="H273" s="32"/>
    </row>
    <row r="274" spans="1:8" ht="16" x14ac:dyDescent="0.2">
      <c r="A274" s="51"/>
      <c r="B274" s="3" t="s">
        <v>240</v>
      </c>
      <c r="C274" s="3" t="s">
        <v>241</v>
      </c>
      <c r="D274" s="3" t="s">
        <v>84</v>
      </c>
      <c r="E274" s="3" t="s">
        <v>162</v>
      </c>
      <c r="F274" s="3" t="s">
        <v>242</v>
      </c>
      <c r="G274" s="79">
        <f>IF($G$2="Nettó ár (HUF)",(Ár!$A274),Ár!$B274)</f>
        <v>7412.3611111111113</v>
      </c>
      <c r="H274" s="32"/>
    </row>
    <row r="275" spans="1:8" ht="16" x14ac:dyDescent="0.2">
      <c r="A275" s="51"/>
      <c r="B275" s="3" t="s">
        <v>243</v>
      </c>
      <c r="C275" s="3" t="s">
        <v>241</v>
      </c>
      <c r="D275" s="3" t="s">
        <v>60</v>
      </c>
      <c r="E275" s="3" t="s">
        <v>162</v>
      </c>
      <c r="F275" s="3" t="s">
        <v>244</v>
      </c>
      <c r="G275" s="79">
        <f>IF($G$2="Nettó ár (HUF)",(Ár!$A275),Ár!$B275)</f>
        <v>7818.2638888888887</v>
      </c>
      <c r="H275" s="32"/>
    </row>
    <row r="276" spans="1:8" ht="16" x14ac:dyDescent="0.2">
      <c r="A276" s="51"/>
      <c r="B276" s="49"/>
      <c r="C276" s="49"/>
      <c r="D276" s="49"/>
      <c r="E276" s="49"/>
      <c r="F276" s="49"/>
      <c r="G276" s="50"/>
      <c r="H276" s="32"/>
    </row>
    <row r="277" spans="1:8" ht="16" x14ac:dyDescent="0.2">
      <c r="A277" s="51"/>
      <c r="B277" s="49"/>
      <c r="C277" s="49"/>
      <c r="D277" s="49"/>
      <c r="E277" s="49"/>
      <c r="F277" s="49"/>
      <c r="G277" s="50"/>
      <c r="H277" s="32"/>
    </row>
    <row r="278" spans="1:8" ht="17" thickBot="1" x14ac:dyDescent="0.25">
      <c r="A278" s="75"/>
      <c r="B278" s="61"/>
      <c r="C278" s="61"/>
      <c r="D278" s="61"/>
      <c r="E278" s="61"/>
      <c r="F278" s="61"/>
      <c r="G278" s="62"/>
      <c r="H278" s="32"/>
    </row>
    <row r="279" spans="1:8" ht="23" x14ac:dyDescent="0.25">
      <c r="A279" s="55" t="s">
        <v>400</v>
      </c>
      <c r="B279" s="56"/>
      <c r="C279" s="56"/>
      <c r="D279" s="56"/>
      <c r="E279" s="56"/>
      <c r="F279" s="56"/>
      <c r="G279" s="57"/>
      <c r="H279" s="32"/>
    </row>
    <row r="280" spans="1:8" ht="18" x14ac:dyDescent="0.2">
      <c r="A280" s="52" t="s">
        <v>402</v>
      </c>
      <c r="B280" s="53"/>
      <c r="C280" s="53"/>
      <c r="D280" s="53"/>
      <c r="E280" s="53"/>
      <c r="F280" s="53"/>
      <c r="G280" s="54"/>
      <c r="H280" s="32"/>
    </row>
    <row r="281" spans="1:8" ht="16" x14ac:dyDescent="0.2">
      <c r="A281" s="51"/>
      <c r="B281" s="3" t="s">
        <v>245</v>
      </c>
      <c r="C281" s="3" t="s">
        <v>38</v>
      </c>
      <c r="D281" s="3" t="s">
        <v>151</v>
      </c>
      <c r="E281" s="3" t="s">
        <v>246</v>
      </c>
      <c r="F281" s="3" t="s">
        <v>117</v>
      </c>
      <c r="G281" s="79">
        <f>IF($G$2="Nettó ár (HUF)",(Ár!$A281),Ár!$B281)</f>
        <v>6709.0972222222226</v>
      </c>
      <c r="H281" s="32"/>
    </row>
    <row r="282" spans="1:8" ht="16" x14ac:dyDescent="0.2">
      <c r="A282" s="51"/>
      <c r="B282" s="49"/>
      <c r="C282" s="49"/>
      <c r="D282" s="49"/>
      <c r="E282" s="49"/>
      <c r="F282" s="49"/>
      <c r="G282" s="50"/>
      <c r="H282" s="32"/>
    </row>
    <row r="283" spans="1:8" ht="16" x14ac:dyDescent="0.2">
      <c r="A283" s="51"/>
      <c r="B283" s="49"/>
      <c r="C283" s="49"/>
      <c r="D283" s="49"/>
      <c r="E283" s="49"/>
      <c r="F283" s="49"/>
      <c r="G283" s="50"/>
      <c r="H283" s="32"/>
    </row>
    <row r="284" spans="1:8" ht="16" x14ac:dyDescent="0.2">
      <c r="A284" s="51"/>
      <c r="B284" s="49"/>
      <c r="C284" s="49"/>
      <c r="D284" s="49"/>
      <c r="E284" s="49"/>
      <c r="F284" s="49"/>
      <c r="G284" s="50"/>
      <c r="H284" s="32"/>
    </row>
    <row r="285" spans="1:8" ht="16" x14ac:dyDescent="0.2">
      <c r="A285" s="51"/>
      <c r="B285" s="49"/>
      <c r="C285" s="49"/>
      <c r="D285" s="49"/>
      <c r="E285" s="49"/>
      <c r="F285" s="49"/>
      <c r="G285" s="50"/>
      <c r="H285" s="32"/>
    </row>
    <row r="286" spans="1:8" ht="18" x14ac:dyDescent="0.2">
      <c r="A286" s="52" t="s">
        <v>401</v>
      </c>
      <c r="B286" s="53"/>
      <c r="C286" s="53"/>
      <c r="D286" s="53"/>
      <c r="E286" s="53"/>
      <c r="F286" s="53"/>
      <c r="G286" s="54"/>
      <c r="H286" s="32"/>
    </row>
    <row r="287" spans="1:8" ht="16" x14ac:dyDescent="0.2">
      <c r="A287" s="51"/>
      <c r="B287" s="3" t="s">
        <v>247</v>
      </c>
      <c r="C287" s="3" t="s">
        <v>38</v>
      </c>
      <c r="D287" s="3" t="s">
        <v>151</v>
      </c>
      <c r="E287" s="3" t="s">
        <v>101</v>
      </c>
      <c r="F287" s="3" t="s">
        <v>117</v>
      </c>
      <c r="G287" s="79">
        <f>IF($G$2="Nettó ár (HUF)",(Ár!$A287),Ár!$B287)</f>
        <v>4920.9027777777774</v>
      </c>
      <c r="H287" s="32"/>
    </row>
    <row r="288" spans="1:8" ht="16" x14ac:dyDescent="0.2">
      <c r="A288" s="51"/>
      <c r="B288" s="49"/>
      <c r="C288" s="49"/>
      <c r="D288" s="49"/>
      <c r="E288" s="49"/>
      <c r="F288" s="49"/>
      <c r="G288" s="50"/>
      <c r="H288" s="32"/>
    </row>
    <row r="289" spans="1:8" ht="16" x14ac:dyDescent="0.2">
      <c r="A289" s="51"/>
      <c r="B289" s="49"/>
      <c r="C289" s="49"/>
      <c r="D289" s="49"/>
      <c r="E289" s="49"/>
      <c r="F289" s="49"/>
      <c r="G289" s="50"/>
      <c r="H289" s="32"/>
    </row>
    <row r="290" spans="1:8" ht="16" x14ac:dyDescent="0.2">
      <c r="A290" s="51"/>
      <c r="B290" s="49"/>
      <c r="C290" s="49"/>
      <c r="D290" s="49"/>
      <c r="E290" s="49"/>
      <c r="F290" s="49"/>
      <c r="G290" s="50"/>
      <c r="H290" s="32"/>
    </row>
    <row r="291" spans="1:8" ht="17" thickBot="1" x14ac:dyDescent="0.25">
      <c r="A291" s="75"/>
      <c r="B291" s="61"/>
      <c r="C291" s="61"/>
      <c r="D291" s="61"/>
      <c r="E291" s="61"/>
      <c r="F291" s="61"/>
      <c r="G291" s="62"/>
      <c r="H291" s="32"/>
    </row>
    <row r="292" spans="1:8" ht="23" x14ac:dyDescent="0.25">
      <c r="A292" s="55" t="s">
        <v>403</v>
      </c>
      <c r="B292" s="56"/>
      <c r="C292" s="56"/>
      <c r="D292" s="56"/>
      <c r="E292" s="56"/>
      <c r="F292" s="56"/>
      <c r="G292" s="57"/>
      <c r="H292" s="32"/>
    </row>
    <row r="293" spans="1:8" ht="18" x14ac:dyDescent="0.2">
      <c r="A293" s="52" t="s">
        <v>405</v>
      </c>
      <c r="B293" s="53"/>
      <c r="C293" s="53"/>
      <c r="D293" s="53"/>
      <c r="E293" s="53"/>
      <c r="F293" s="53"/>
      <c r="G293" s="54"/>
      <c r="H293" s="32"/>
    </row>
    <row r="294" spans="1:8" ht="16" x14ac:dyDescent="0.2">
      <c r="A294" s="51"/>
      <c r="B294" s="3" t="s">
        <v>248</v>
      </c>
      <c r="C294" s="3" t="s">
        <v>249</v>
      </c>
      <c r="D294" s="3" t="s">
        <v>64</v>
      </c>
      <c r="E294" s="3" t="s">
        <v>101</v>
      </c>
      <c r="F294" s="3" t="s">
        <v>250</v>
      </c>
      <c r="G294" s="79">
        <f>IF($G$2="Nettó ár (HUF)",(Ár!$A294),Ár!$B294)</f>
        <v>6325</v>
      </c>
      <c r="H294" s="32"/>
    </row>
    <row r="295" spans="1:8" ht="16" x14ac:dyDescent="0.2">
      <c r="A295" s="51"/>
      <c r="B295" s="49"/>
      <c r="C295" s="49"/>
      <c r="D295" s="49"/>
      <c r="E295" s="49"/>
      <c r="F295" s="49"/>
      <c r="G295" s="50"/>
      <c r="H295" s="32"/>
    </row>
    <row r="296" spans="1:8" ht="16" x14ac:dyDescent="0.2">
      <c r="A296" s="51"/>
      <c r="B296" s="49"/>
      <c r="C296" s="49"/>
      <c r="D296" s="49"/>
      <c r="E296" s="49"/>
      <c r="F296" s="49"/>
      <c r="G296" s="50"/>
      <c r="H296" s="32"/>
    </row>
    <row r="297" spans="1:8" ht="16" x14ac:dyDescent="0.2">
      <c r="A297" s="51"/>
      <c r="B297" s="49"/>
      <c r="C297" s="49"/>
      <c r="D297" s="49"/>
      <c r="E297" s="49"/>
      <c r="F297" s="49"/>
      <c r="G297" s="50"/>
      <c r="H297" s="32"/>
    </row>
    <row r="298" spans="1:8" ht="16" x14ac:dyDescent="0.2">
      <c r="A298" s="51"/>
      <c r="B298" s="49"/>
      <c r="C298" s="49"/>
      <c r="D298" s="49"/>
      <c r="E298" s="49"/>
      <c r="F298" s="49"/>
      <c r="G298" s="50"/>
      <c r="H298" s="32"/>
    </row>
    <row r="299" spans="1:8" ht="18" x14ac:dyDescent="0.2">
      <c r="A299" s="52" t="s">
        <v>251</v>
      </c>
      <c r="B299" s="53"/>
      <c r="C299" s="53"/>
      <c r="D299" s="53"/>
      <c r="E299" s="53"/>
      <c r="F299" s="53"/>
      <c r="G299" s="54"/>
      <c r="H299" s="32"/>
    </row>
    <row r="300" spans="1:8" ht="16" x14ac:dyDescent="0.2">
      <c r="A300" s="51"/>
      <c r="B300" s="3" t="s">
        <v>252</v>
      </c>
      <c r="C300" s="3" t="s">
        <v>150</v>
      </c>
      <c r="D300" s="3" t="s">
        <v>151</v>
      </c>
      <c r="E300" s="3" t="s">
        <v>11</v>
      </c>
      <c r="F300" s="3" t="s">
        <v>253</v>
      </c>
      <c r="G300" s="79">
        <f>IF($G$2="Nettó ár (HUF)",(Ár!$A300),Ár!$B300)</f>
        <v>3813.5</v>
      </c>
      <c r="H300" s="32"/>
    </row>
    <row r="301" spans="1:8" ht="16" x14ac:dyDescent="0.2">
      <c r="A301" s="51"/>
      <c r="B301" s="3" t="s">
        <v>254</v>
      </c>
      <c r="C301" s="3" t="s">
        <v>255</v>
      </c>
      <c r="D301" s="3" t="s">
        <v>10</v>
      </c>
      <c r="E301" s="3" t="s">
        <v>11</v>
      </c>
      <c r="F301" s="3" t="s">
        <v>256</v>
      </c>
      <c r="G301" s="79">
        <f>IF($G$2="Nettó ár (HUF)",(Ár!$A301),Ár!$B301)</f>
        <v>3938.0694444444443</v>
      </c>
      <c r="H301" s="32"/>
    </row>
    <row r="302" spans="1:8" ht="16" x14ac:dyDescent="0.2">
      <c r="A302" s="51"/>
      <c r="B302" s="3" t="s">
        <v>257</v>
      </c>
      <c r="C302" s="3" t="s">
        <v>258</v>
      </c>
      <c r="D302" s="3" t="s">
        <v>10</v>
      </c>
      <c r="E302" s="3" t="s">
        <v>71</v>
      </c>
      <c r="F302" s="3" t="s">
        <v>256</v>
      </c>
      <c r="G302" s="79">
        <f>IF($G$2="Nettó ár (HUF)",(Ár!$A302),Ár!$B302)</f>
        <v>4395.5138888888887</v>
      </c>
      <c r="H302" s="32"/>
    </row>
    <row r="303" spans="1:8" ht="16" x14ac:dyDescent="0.2">
      <c r="A303" s="51"/>
      <c r="B303" s="49"/>
      <c r="C303" s="49"/>
      <c r="D303" s="49"/>
      <c r="E303" s="49"/>
      <c r="F303" s="49"/>
      <c r="G303" s="50"/>
      <c r="H303" s="32"/>
    </row>
    <row r="304" spans="1:8" ht="16" x14ac:dyDescent="0.2">
      <c r="A304" s="51"/>
      <c r="B304" s="49"/>
      <c r="C304" s="49"/>
      <c r="D304" s="49"/>
      <c r="E304" s="49"/>
      <c r="F304" s="49"/>
      <c r="G304" s="50"/>
      <c r="H304" s="32"/>
    </row>
    <row r="305" spans="1:8" ht="18" x14ac:dyDescent="0.2">
      <c r="A305" s="52" t="s">
        <v>259</v>
      </c>
      <c r="B305" s="53"/>
      <c r="C305" s="53"/>
      <c r="D305" s="53"/>
      <c r="E305" s="53"/>
      <c r="F305" s="53"/>
      <c r="G305" s="54"/>
      <c r="H305" s="32"/>
    </row>
    <row r="306" spans="1:8" ht="16" x14ac:dyDescent="0.2">
      <c r="A306" s="51"/>
      <c r="B306" s="3" t="s">
        <v>260</v>
      </c>
      <c r="C306" s="3" t="s">
        <v>261</v>
      </c>
      <c r="D306" s="3" t="s">
        <v>10</v>
      </c>
      <c r="E306" s="3" t="s">
        <v>71</v>
      </c>
      <c r="F306" s="3" t="s">
        <v>262</v>
      </c>
      <c r="G306" s="79">
        <f>IF($G$2="Nettó ár (HUF)",(Ár!$A306),Ár!$B306)</f>
        <v>4776.1944444444443</v>
      </c>
      <c r="H306" s="32"/>
    </row>
    <row r="307" spans="1:8" ht="16" x14ac:dyDescent="0.2">
      <c r="A307" s="51"/>
      <c r="B307" s="3" t="s">
        <v>263</v>
      </c>
      <c r="C307" s="3" t="s">
        <v>264</v>
      </c>
      <c r="D307" s="3" t="s">
        <v>10</v>
      </c>
      <c r="E307" s="3" t="s">
        <v>208</v>
      </c>
      <c r="F307" s="3" t="s">
        <v>262</v>
      </c>
      <c r="G307" s="79">
        <f>IF($G$2="Nettó ár (HUF)",(Ár!$A307),Ár!$B307)</f>
        <v>5174.2638888888887</v>
      </c>
      <c r="H307" s="32"/>
    </row>
    <row r="308" spans="1:8" ht="16" x14ac:dyDescent="0.2">
      <c r="A308" s="51"/>
      <c r="B308" s="3" t="s">
        <v>265</v>
      </c>
      <c r="C308" s="3" t="s">
        <v>266</v>
      </c>
      <c r="D308" s="3" t="s">
        <v>267</v>
      </c>
      <c r="E308" s="3" t="s">
        <v>208</v>
      </c>
      <c r="F308" s="3" t="s">
        <v>268</v>
      </c>
      <c r="G308" s="79">
        <f>IF($G$2="Nettó ár (HUF)",(Ár!$A308),Ár!$B308)</f>
        <v>6146.8055555555557</v>
      </c>
      <c r="H308" s="32"/>
    </row>
    <row r="309" spans="1:8" ht="16" x14ac:dyDescent="0.2">
      <c r="A309" s="51"/>
      <c r="B309" s="3" t="s">
        <v>269</v>
      </c>
      <c r="C309" s="3" t="s">
        <v>270</v>
      </c>
      <c r="D309" s="3" t="s">
        <v>267</v>
      </c>
      <c r="E309" s="3" t="s">
        <v>71</v>
      </c>
      <c r="F309" s="3" t="s">
        <v>268</v>
      </c>
      <c r="G309" s="79">
        <f>IF($G$2="Nettó ár (HUF)",(Ár!$A309),Ár!$B309)</f>
        <v>5122.333333333333</v>
      </c>
      <c r="H309" s="32"/>
    </row>
    <row r="310" spans="1:8" ht="16" x14ac:dyDescent="0.2">
      <c r="A310" s="51"/>
      <c r="B310" s="49"/>
      <c r="C310" s="49"/>
      <c r="D310" s="49"/>
      <c r="E310" s="49"/>
      <c r="F310" s="49"/>
      <c r="G310" s="50"/>
      <c r="H310" s="32"/>
    </row>
    <row r="311" spans="1:8" ht="18" x14ac:dyDescent="0.2">
      <c r="A311" s="52" t="s">
        <v>404</v>
      </c>
      <c r="B311" s="53"/>
      <c r="C311" s="53"/>
      <c r="D311" s="53"/>
      <c r="E311" s="53"/>
      <c r="F311" s="53"/>
      <c r="G311" s="54"/>
      <c r="H311" s="32"/>
    </row>
    <row r="312" spans="1:8" ht="16" x14ac:dyDescent="0.2">
      <c r="A312" s="51"/>
      <c r="B312" s="3" t="s">
        <v>271</v>
      </c>
      <c r="C312" s="3" t="s">
        <v>249</v>
      </c>
      <c r="D312" s="3" t="s">
        <v>64</v>
      </c>
      <c r="E312" s="3" t="s">
        <v>121</v>
      </c>
      <c r="F312" s="3" t="s">
        <v>250</v>
      </c>
      <c r="G312" s="79">
        <f>IF($G$2="Nettó ár (HUF)",(Ár!$A312),Ár!$B312)</f>
        <v>11829.638888888889</v>
      </c>
      <c r="H312" s="32"/>
    </row>
    <row r="313" spans="1:8" ht="16" x14ac:dyDescent="0.2">
      <c r="A313" s="51"/>
      <c r="B313" s="49"/>
      <c r="C313" s="49"/>
      <c r="D313" s="49"/>
      <c r="E313" s="49"/>
      <c r="F313" s="49"/>
      <c r="G313" s="50"/>
      <c r="H313" s="32"/>
    </row>
    <row r="314" spans="1:8" ht="16" x14ac:dyDescent="0.2">
      <c r="A314" s="51"/>
      <c r="B314" s="49"/>
      <c r="C314" s="49"/>
      <c r="D314" s="49"/>
      <c r="E314" s="49"/>
      <c r="F314" s="49"/>
      <c r="G314" s="50"/>
      <c r="H314" s="32"/>
    </row>
    <row r="315" spans="1:8" ht="16" x14ac:dyDescent="0.2">
      <c r="A315" s="51"/>
      <c r="B315" s="49"/>
      <c r="C315" s="49"/>
      <c r="D315" s="49"/>
      <c r="E315" s="49"/>
      <c r="F315" s="49"/>
      <c r="G315" s="50"/>
      <c r="H315" s="32"/>
    </row>
    <row r="316" spans="1:8" ht="16" x14ac:dyDescent="0.2">
      <c r="A316" s="51"/>
      <c r="B316" s="49"/>
      <c r="C316" s="49"/>
      <c r="D316" s="49"/>
      <c r="E316" s="49"/>
      <c r="F316" s="49"/>
      <c r="G316" s="50"/>
      <c r="H316" s="32"/>
    </row>
    <row r="317" spans="1:8" ht="18" x14ac:dyDescent="0.2">
      <c r="A317" s="52" t="s">
        <v>272</v>
      </c>
      <c r="B317" s="53"/>
      <c r="C317" s="53"/>
      <c r="D317" s="53"/>
      <c r="E317" s="53"/>
      <c r="F317" s="53"/>
      <c r="G317" s="54"/>
      <c r="H317" s="32"/>
    </row>
    <row r="318" spans="1:8" ht="16" x14ac:dyDescent="0.2">
      <c r="A318" s="51"/>
      <c r="B318" s="3" t="s">
        <v>273</v>
      </c>
      <c r="C318" s="3" t="s">
        <v>274</v>
      </c>
      <c r="D318" s="3" t="s">
        <v>267</v>
      </c>
      <c r="E318" s="3" t="s">
        <v>71</v>
      </c>
      <c r="F318" s="3" t="s">
        <v>275</v>
      </c>
      <c r="G318" s="79">
        <f>IF($G$2="Nettó ár (HUF)",(Ár!$A318),Ár!$B318)</f>
        <v>5970.2638888888887</v>
      </c>
      <c r="H318" s="32"/>
    </row>
    <row r="319" spans="1:8" ht="16" x14ac:dyDescent="0.2">
      <c r="A319" s="51"/>
      <c r="B319" s="49"/>
      <c r="C319" s="49"/>
      <c r="D319" s="49"/>
      <c r="E319" s="49"/>
      <c r="F319" s="49"/>
      <c r="G319" s="50"/>
      <c r="H319" s="32"/>
    </row>
    <row r="320" spans="1:8" ht="16" x14ac:dyDescent="0.2">
      <c r="A320" s="51"/>
      <c r="B320" s="49"/>
      <c r="C320" s="49"/>
      <c r="D320" s="49"/>
      <c r="E320" s="49"/>
      <c r="F320" s="49"/>
      <c r="G320" s="50"/>
      <c r="H320" s="32"/>
    </row>
    <row r="321" spans="1:8" ht="16" x14ac:dyDescent="0.2">
      <c r="A321" s="51"/>
      <c r="B321" s="49"/>
      <c r="C321" s="49"/>
      <c r="D321" s="49"/>
      <c r="E321" s="49"/>
      <c r="F321" s="49"/>
      <c r="G321" s="50"/>
      <c r="H321" s="32"/>
    </row>
    <row r="322" spans="1:8" ht="16" x14ac:dyDescent="0.2">
      <c r="A322" s="51"/>
      <c r="B322" s="49"/>
      <c r="C322" s="49"/>
      <c r="D322" s="49"/>
      <c r="E322" s="49"/>
      <c r="F322" s="49"/>
      <c r="G322" s="50"/>
      <c r="H322" s="32"/>
    </row>
    <row r="323" spans="1:8" ht="18" x14ac:dyDescent="0.2">
      <c r="A323" s="52" t="s">
        <v>276</v>
      </c>
      <c r="B323" s="53"/>
      <c r="C323" s="53"/>
      <c r="D323" s="53"/>
      <c r="E323" s="53"/>
      <c r="F323" s="53"/>
      <c r="G323" s="54"/>
      <c r="H323" s="32"/>
    </row>
    <row r="324" spans="1:8" ht="16" x14ac:dyDescent="0.2">
      <c r="A324" s="51"/>
      <c r="B324" s="3" t="s">
        <v>277</v>
      </c>
      <c r="C324" s="3" t="s">
        <v>274</v>
      </c>
      <c r="D324" s="3" t="s">
        <v>267</v>
      </c>
      <c r="E324" s="3" t="s">
        <v>71</v>
      </c>
      <c r="F324" s="3" t="s">
        <v>275</v>
      </c>
      <c r="G324" s="79">
        <f>IF($G$2="Nettó ár (HUF)",(Ár!$A324),Ár!$B324)</f>
        <v>7261.1944444444443</v>
      </c>
      <c r="H324" s="32"/>
    </row>
    <row r="325" spans="1:8" ht="16" x14ac:dyDescent="0.2">
      <c r="A325" s="51"/>
      <c r="B325" s="49"/>
      <c r="C325" s="49"/>
      <c r="D325" s="49"/>
      <c r="E325" s="49"/>
      <c r="F325" s="49"/>
      <c r="G325" s="50"/>
      <c r="H325" s="32"/>
    </row>
    <row r="326" spans="1:8" ht="16" x14ac:dyDescent="0.2">
      <c r="A326" s="51"/>
      <c r="B326" s="49"/>
      <c r="C326" s="49"/>
      <c r="D326" s="49"/>
      <c r="E326" s="49"/>
      <c r="F326" s="49"/>
      <c r="G326" s="50"/>
      <c r="H326" s="32"/>
    </row>
    <row r="327" spans="1:8" ht="16" x14ac:dyDescent="0.2">
      <c r="A327" s="51"/>
      <c r="B327" s="49"/>
      <c r="C327" s="49"/>
      <c r="D327" s="49"/>
      <c r="E327" s="49"/>
      <c r="F327" s="49"/>
      <c r="G327" s="50"/>
      <c r="H327" s="32"/>
    </row>
    <row r="328" spans="1:8" ht="16" x14ac:dyDescent="0.2">
      <c r="A328" s="51"/>
      <c r="B328" s="49"/>
      <c r="C328" s="49"/>
      <c r="D328" s="49"/>
      <c r="E328" s="49"/>
      <c r="F328" s="49"/>
      <c r="G328" s="50"/>
      <c r="H328" s="32"/>
    </row>
    <row r="329" spans="1:8" ht="18" x14ac:dyDescent="0.2">
      <c r="A329" s="52" t="s">
        <v>406</v>
      </c>
      <c r="B329" s="53"/>
      <c r="C329" s="53"/>
      <c r="D329" s="53"/>
      <c r="E329" s="53"/>
      <c r="F329" s="53"/>
      <c r="G329" s="54"/>
      <c r="H329" s="32"/>
    </row>
    <row r="330" spans="1:8" ht="16" x14ac:dyDescent="0.2">
      <c r="A330" s="51"/>
      <c r="B330" s="3" t="s">
        <v>278</v>
      </c>
      <c r="C330" s="3" t="s">
        <v>274</v>
      </c>
      <c r="D330" s="3" t="s">
        <v>267</v>
      </c>
      <c r="E330" s="3" t="s">
        <v>101</v>
      </c>
      <c r="F330" s="3" t="s">
        <v>279</v>
      </c>
      <c r="G330" s="79">
        <f>IF($G$2="Nettó ár (HUF)",(Ár!$A330),Ár!$B330)</f>
        <v>6976.2638888888887</v>
      </c>
      <c r="H330" s="32"/>
    </row>
    <row r="331" spans="1:8" ht="16" x14ac:dyDescent="0.2">
      <c r="A331" s="51"/>
      <c r="B331" s="49"/>
      <c r="C331" s="49"/>
      <c r="D331" s="49"/>
      <c r="E331" s="49"/>
      <c r="F331" s="49"/>
      <c r="G331" s="50"/>
      <c r="H331" s="32"/>
    </row>
    <row r="332" spans="1:8" ht="16" x14ac:dyDescent="0.2">
      <c r="A332" s="51"/>
      <c r="B332" s="49"/>
      <c r="C332" s="49"/>
      <c r="D332" s="49"/>
      <c r="E332" s="49"/>
      <c r="F332" s="49"/>
      <c r="G332" s="50"/>
      <c r="H332" s="32"/>
    </row>
    <row r="333" spans="1:8" ht="16" x14ac:dyDescent="0.2">
      <c r="A333" s="51"/>
      <c r="B333" s="49"/>
      <c r="C333" s="49"/>
      <c r="D333" s="49"/>
      <c r="E333" s="49"/>
      <c r="F333" s="49"/>
      <c r="G333" s="50"/>
      <c r="H333" s="32"/>
    </row>
    <row r="334" spans="1:8" ht="16" x14ac:dyDescent="0.2">
      <c r="A334" s="51"/>
      <c r="B334" s="49"/>
      <c r="C334" s="49"/>
      <c r="D334" s="49"/>
      <c r="E334" s="49"/>
      <c r="F334" s="49"/>
      <c r="G334" s="50"/>
      <c r="H334" s="32"/>
    </row>
    <row r="335" spans="1:8" ht="18" x14ac:dyDescent="0.2">
      <c r="A335" s="52" t="s">
        <v>280</v>
      </c>
      <c r="B335" s="53"/>
      <c r="C335" s="53"/>
      <c r="D335" s="53"/>
      <c r="E335" s="53"/>
      <c r="F335" s="53"/>
      <c r="G335" s="54"/>
      <c r="H335" s="32"/>
    </row>
    <row r="336" spans="1:8" ht="16" x14ac:dyDescent="0.2">
      <c r="A336" s="51"/>
      <c r="B336" s="3" t="s">
        <v>281</v>
      </c>
      <c r="C336" s="3" t="s">
        <v>38</v>
      </c>
      <c r="D336" s="3" t="s">
        <v>282</v>
      </c>
      <c r="E336" s="3" t="s">
        <v>283</v>
      </c>
      <c r="F336" s="3" t="s">
        <v>284</v>
      </c>
      <c r="G336" s="79">
        <f>IF($G$2="Nettó ár (HUF)",(Ár!$A336),Ár!$B336)</f>
        <v>2508.4027777777778</v>
      </c>
      <c r="H336" s="32"/>
    </row>
    <row r="337" spans="1:8" ht="16" x14ac:dyDescent="0.2">
      <c r="A337" s="51"/>
      <c r="B337" s="3" t="s">
        <v>285</v>
      </c>
      <c r="C337" s="3" t="s">
        <v>38</v>
      </c>
      <c r="D337" s="3" t="s">
        <v>267</v>
      </c>
      <c r="E337" s="3" t="s">
        <v>286</v>
      </c>
      <c r="F337" s="3" t="s">
        <v>287</v>
      </c>
      <c r="G337" s="79">
        <f>IF($G$2="Nettó ár (HUF)",(Ár!$A337),Ár!$B337)</f>
        <v>2793.3055555555557</v>
      </c>
      <c r="H337" s="32"/>
    </row>
    <row r="338" spans="1:8" ht="16" x14ac:dyDescent="0.2">
      <c r="A338" s="51"/>
      <c r="B338" s="49"/>
      <c r="C338" s="49"/>
      <c r="D338" s="49"/>
      <c r="E338" s="49"/>
      <c r="F338" s="49"/>
      <c r="G338" s="50"/>
      <c r="H338" s="32"/>
    </row>
    <row r="339" spans="1:8" ht="16" x14ac:dyDescent="0.2">
      <c r="A339" s="51"/>
      <c r="B339" s="49"/>
      <c r="C339" s="49"/>
      <c r="D339" s="49"/>
      <c r="E339" s="49"/>
      <c r="F339" s="49"/>
      <c r="G339" s="50"/>
      <c r="H339" s="32"/>
    </row>
    <row r="340" spans="1:8" ht="16" x14ac:dyDescent="0.2">
      <c r="A340" s="51"/>
      <c r="B340" s="49"/>
      <c r="C340" s="49"/>
      <c r="D340" s="49"/>
      <c r="E340" s="49"/>
      <c r="F340" s="49"/>
      <c r="G340" s="50"/>
      <c r="H340" s="32"/>
    </row>
    <row r="341" spans="1:8" ht="18" x14ac:dyDescent="0.2">
      <c r="A341" s="52" t="s">
        <v>288</v>
      </c>
      <c r="B341" s="53"/>
      <c r="C341" s="53"/>
      <c r="D341" s="53"/>
      <c r="E341" s="53"/>
      <c r="F341" s="53"/>
      <c r="G341" s="54"/>
      <c r="H341" s="32"/>
    </row>
    <row r="342" spans="1:8" ht="16" x14ac:dyDescent="0.2">
      <c r="A342" s="51"/>
      <c r="B342" s="3" t="s">
        <v>289</v>
      </c>
      <c r="C342" s="3" t="s">
        <v>290</v>
      </c>
      <c r="D342" s="3" t="s">
        <v>291</v>
      </c>
      <c r="E342" s="3" t="s">
        <v>101</v>
      </c>
      <c r="F342" s="3" t="s">
        <v>292</v>
      </c>
      <c r="G342" s="79">
        <f>IF($G$2="Nettó ár (HUF)",(Ár!$A342),Ár!$B342)</f>
        <v>6325</v>
      </c>
      <c r="H342" s="32"/>
    </row>
    <row r="343" spans="1:8" ht="16" x14ac:dyDescent="0.2">
      <c r="A343" s="51"/>
      <c r="B343" s="49"/>
      <c r="C343" s="49"/>
      <c r="D343" s="49"/>
      <c r="E343" s="49"/>
      <c r="F343" s="49"/>
      <c r="G343" s="50"/>
      <c r="H343" s="32"/>
    </row>
    <row r="344" spans="1:8" ht="16" x14ac:dyDescent="0.2">
      <c r="A344" s="51"/>
      <c r="B344" s="49"/>
      <c r="C344" s="49"/>
      <c r="D344" s="49"/>
      <c r="E344" s="49"/>
      <c r="F344" s="49"/>
      <c r="G344" s="50"/>
      <c r="H344" s="32"/>
    </row>
    <row r="345" spans="1:8" ht="16" x14ac:dyDescent="0.2">
      <c r="A345" s="51"/>
      <c r="B345" s="49"/>
      <c r="C345" s="49"/>
      <c r="D345" s="49"/>
      <c r="E345" s="49"/>
      <c r="F345" s="49"/>
      <c r="G345" s="50"/>
      <c r="H345" s="32"/>
    </row>
    <row r="346" spans="1:8" ht="16" x14ac:dyDescent="0.2">
      <c r="A346" s="51"/>
      <c r="B346" s="49"/>
      <c r="C346" s="49"/>
      <c r="D346" s="49"/>
      <c r="E346" s="49"/>
      <c r="F346" s="49"/>
      <c r="G346" s="50"/>
      <c r="H346" s="32"/>
    </row>
    <row r="347" spans="1:8" ht="18" x14ac:dyDescent="0.2">
      <c r="A347" s="52" t="s">
        <v>293</v>
      </c>
      <c r="B347" s="53"/>
      <c r="C347" s="53"/>
      <c r="D347" s="53"/>
      <c r="E347" s="53"/>
      <c r="F347" s="53"/>
      <c r="G347" s="54"/>
      <c r="H347" s="32"/>
    </row>
    <row r="348" spans="1:8" ht="16" x14ac:dyDescent="0.2">
      <c r="A348" s="51"/>
      <c r="B348" s="3" t="s">
        <v>294</v>
      </c>
      <c r="C348" s="3" t="s">
        <v>290</v>
      </c>
      <c r="D348" s="3" t="s">
        <v>295</v>
      </c>
      <c r="E348" s="3" t="s">
        <v>296</v>
      </c>
      <c r="F348" s="3" t="s">
        <v>292</v>
      </c>
      <c r="G348" s="79">
        <f>IF($G$2="Nettó ár (HUF)",(Ár!$A348),Ár!$B348)</f>
        <v>11829.569444444445</v>
      </c>
      <c r="H348" s="32"/>
    </row>
    <row r="349" spans="1:8" ht="16" x14ac:dyDescent="0.2">
      <c r="A349" s="51"/>
      <c r="B349" s="49"/>
      <c r="C349" s="49"/>
      <c r="D349" s="49"/>
      <c r="E349" s="49"/>
      <c r="F349" s="49"/>
      <c r="G349" s="50"/>
      <c r="H349" s="32"/>
    </row>
    <row r="350" spans="1:8" ht="16" x14ac:dyDescent="0.2">
      <c r="A350" s="51"/>
      <c r="B350" s="49"/>
      <c r="C350" s="49"/>
      <c r="D350" s="49"/>
      <c r="E350" s="49"/>
      <c r="F350" s="49"/>
      <c r="G350" s="50"/>
      <c r="H350" s="32"/>
    </row>
    <row r="351" spans="1:8" ht="16" x14ac:dyDescent="0.2">
      <c r="A351" s="51"/>
      <c r="B351" s="49"/>
      <c r="C351" s="49"/>
      <c r="D351" s="49"/>
      <c r="E351" s="49"/>
      <c r="F351" s="49"/>
      <c r="G351" s="50"/>
      <c r="H351" s="32"/>
    </row>
    <row r="352" spans="1:8" ht="17" thickBot="1" x14ac:dyDescent="0.25">
      <c r="A352" s="75"/>
      <c r="B352" s="61"/>
      <c r="C352" s="61"/>
      <c r="D352" s="61"/>
      <c r="E352" s="61"/>
      <c r="F352" s="61"/>
      <c r="G352" s="62"/>
      <c r="H352" s="32"/>
    </row>
    <row r="353" spans="1:8" ht="23" x14ac:dyDescent="0.25">
      <c r="A353" s="55" t="s">
        <v>407</v>
      </c>
      <c r="B353" s="56"/>
      <c r="C353" s="56"/>
      <c r="D353" s="56"/>
      <c r="E353" s="56"/>
      <c r="F353" s="56"/>
      <c r="G353" s="57"/>
      <c r="H353" s="32"/>
    </row>
    <row r="354" spans="1:8" ht="18" x14ac:dyDescent="0.2">
      <c r="A354" s="52" t="s">
        <v>297</v>
      </c>
      <c r="B354" s="53"/>
      <c r="C354" s="53"/>
      <c r="D354" s="53"/>
      <c r="E354" s="53"/>
      <c r="F354" s="53"/>
      <c r="G354" s="54"/>
      <c r="H354" s="32"/>
    </row>
    <row r="355" spans="1:8" ht="16" x14ac:dyDescent="0.2">
      <c r="A355" s="51"/>
      <c r="B355" s="3" t="s">
        <v>298</v>
      </c>
      <c r="C355" s="3" t="s">
        <v>38</v>
      </c>
      <c r="D355" s="3" t="s">
        <v>299</v>
      </c>
      <c r="E355" s="3" t="s">
        <v>300</v>
      </c>
      <c r="F355" s="3">
        <v>1.45</v>
      </c>
      <c r="G355" s="79">
        <f>IF($G$2="Nettó ár (HUF)",(Ár!$A355),Ár!$B355)</f>
        <v>353</v>
      </c>
      <c r="H355" s="32"/>
    </row>
    <row r="356" spans="1:8" ht="16" x14ac:dyDescent="0.2">
      <c r="A356" s="51"/>
      <c r="B356" s="49"/>
      <c r="C356" s="49"/>
      <c r="D356" s="49"/>
      <c r="E356" s="49"/>
      <c r="F356" s="49"/>
      <c r="G356" s="50"/>
      <c r="H356" s="32"/>
    </row>
    <row r="357" spans="1:8" ht="16" x14ac:dyDescent="0.2">
      <c r="A357" s="51"/>
      <c r="B357" s="49"/>
      <c r="C357" s="49"/>
      <c r="D357" s="49"/>
      <c r="E357" s="49"/>
      <c r="F357" s="49"/>
      <c r="G357" s="50"/>
      <c r="H357" s="32"/>
    </row>
    <row r="358" spans="1:8" ht="16" x14ac:dyDescent="0.2">
      <c r="A358" s="51"/>
      <c r="B358" s="49"/>
      <c r="C358" s="49"/>
      <c r="D358" s="49"/>
      <c r="E358" s="49"/>
      <c r="F358" s="49"/>
      <c r="G358" s="50"/>
      <c r="H358" s="32"/>
    </row>
    <row r="359" spans="1:8" ht="16" x14ac:dyDescent="0.2">
      <c r="A359" s="51"/>
      <c r="B359" s="49"/>
      <c r="C359" s="49"/>
      <c r="D359" s="49"/>
      <c r="E359" s="49"/>
      <c r="F359" s="49"/>
      <c r="G359" s="50"/>
      <c r="H359" s="32"/>
    </row>
    <row r="360" spans="1:8" ht="18" x14ac:dyDescent="0.2">
      <c r="A360" s="52" t="s">
        <v>305</v>
      </c>
      <c r="B360" s="53"/>
      <c r="C360" s="53"/>
      <c r="D360" s="53"/>
      <c r="E360" s="53"/>
      <c r="F360" s="53"/>
      <c r="G360" s="54"/>
      <c r="H360" s="32"/>
    </row>
    <row r="361" spans="1:8" ht="16" x14ac:dyDescent="0.2">
      <c r="A361" s="51"/>
      <c r="B361" s="3" t="s">
        <v>301</v>
      </c>
      <c r="C361" s="3" t="s">
        <v>302</v>
      </c>
      <c r="D361" s="3" t="s">
        <v>303</v>
      </c>
      <c r="E361" s="3" t="s">
        <v>304</v>
      </c>
      <c r="F361" s="3" t="s">
        <v>128</v>
      </c>
      <c r="G361" s="79">
        <f>IF($G$2="Nettó ár (HUF)",(Ár!$A361),Ár!$B361)</f>
        <v>2941.8611111111113</v>
      </c>
      <c r="H361" s="32"/>
    </row>
    <row r="362" spans="1:8" ht="16" x14ac:dyDescent="0.2">
      <c r="A362" s="51"/>
      <c r="B362" s="49"/>
      <c r="C362" s="49"/>
      <c r="D362" s="49"/>
      <c r="E362" s="49"/>
      <c r="F362" s="49"/>
      <c r="G362" s="50"/>
      <c r="H362" s="32"/>
    </row>
    <row r="363" spans="1:8" ht="16" x14ac:dyDescent="0.2">
      <c r="A363" s="51"/>
      <c r="B363" s="49"/>
      <c r="C363" s="49"/>
      <c r="D363" s="49"/>
      <c r="E363" s="49"/>
      <c r="F363" s="49"/>
      <c r="G363" s="50"/>
      <c r="H363" s="32"/>
    </row>
    <row r="364" spans="1:8" ht="16" x14ac:dyDescent="0.2">
      <c r="A364" s="51"/>
      <c r="B364" s="49"/>
      <c r="C364" s="49"/>
      <c r="D364" s="49"/>
      <c r="E364" s="49"/>
      <c r="F364" s="49"/>
      <c r="G364" s="50"/>
      <c r="H364" s="32"/>
    </row>
    <row r="365" spans="1:8" ht="16" x14ac:dyDescent="0.2">
      <c r="A365" s="51"/>
      <c r="B365" s="49"/>
      <c r="C365" s="49"/>
      <c r="D365" s="49"/>
      <c r="E365" s="49"/>
      <c r="F365" s="49"/>
      <c r="G365" s="50"/>
      <c r="H365" s="32"/>
    </row>
    <row r="366" spans="1:8" ht="18" x14ac:dyDescent="0.2">
      <c r="A366" s="52" t="s">
        <v>411</v>
      </c>
      <c r="B366" s="53"/>
      <c r="C366" s="53"/>
      <c r="D366" s="53"/>
      <c r="E366" s="53"/>
      <c r="F366" s="53"/>
      <c r="G366" s="54"/>
      <c r="H366" s="32"/>
    </row>
    <row r="367" spans="1:8" ht="16" x14ac:dyDescent="0.2">
      <c r="A367" s="72"/>
      <c r="B367" s="23" t="s">
        <v>412</v>
      </c>
      <c r="C367" s="23" t="s">
        <v>38</v>
      </c>
      <c r="D367" s="23" t="s">
        <v>299</v>
      </c>
      <c r="E367" s="23" t="s">
        <v>304</v>
      </c>
      <c r="F367" s="23" t="s">
        <v>128</v>
      </c>
      <c r="G367" s="79">
        <f>IF($G$2="Nettó ár (HUF)",(Ár!$A367),Ár!$B367)</f>
        <v>1919.1944444444443</v>
      </c>
      <c r="H367" s="32"/>
    </row>
    <row r="368" spans="1:8" ht="16" x14ac:dyDescent="0.2">
      <c r="A368" s="73"/>
      <c r="B368" s="63"/>
      <c r="C368" s="64"/>
      <c r="D368" s="64"/>
      <c r="E368" s="64"/>
      <c r="F368" s="64"/>
      <c r="G368" s="65"/>
      <c r="H368" s="32"/>
    </row>
    <row r="369" spans="1:8" ht="16" x14ac:dyDescent="0.2">
      <c r="A369" s="73"/>
      <c r="B369" s="66"/>
      <c r="C369" s="67"/>
      <c r="D369" s="67"/>
      <c r="E369" s="67"/>
      <c r="F369" s="67"/>
      <c r="G369" s="68"/>
      <c r="H369" s="32"/>
    </row>
    <row r="370" spans="1:8" ht="16" x14ac:dyDescent="0.2">
      <c r="A370" s="73"/>
      <c r="B370" s="66"/>
      <c r="C370" s="67"/>
      <c r="D370" s="67"/>
      <c r="E370" s="67"/>
      <c r="F370" s="67"/>
      <c r="G370" s="68"/>
      <c r="H370" s="32"/>
    </row>
    <row r="371" spans="1:8" ht="16" x14ac:dyDescent="0.2">
      <c r="A371" s="74"/>
      <c r="B371" s="69"/>
      <c r="C371" s="70"/>
      <c r="D371" s="70"/>
      <c r="E371" s="70"/>
      <c r="F371" s="70"/>
      <c r="G371" s="71"/>
      <c r="H371" s="32"/>
    </row>
    <row r="372" spans="1:8" ht="18" x14ac:dyDescent="0.2">
      <c r="A372" s="52" t="s">
        <v>306</v>
      </c>
      <c r="B372" s="53"/>
      <c r="C372" s="53"/>
      <c r="D372" s="53"/>
      <c r="E372" s="53"/>
      <c r="F372" s="53"/>
      <c r="G372" s="54"/>
      <c r="H372" s="32"/>
    </row>
    <row r="373" spans="1:8" ht="16" x14ac:dyDescent="0.2">
      <c r="A373" s="51"/>
      <c r="B373" s="3" t="s">
        <v>307</v>
      </c>
      <c r="C373" s="3" t="s">
        <v>308</v>
      </c>
      <c r="D373" s="3" t="s">
        <v>299</v>
      </c>
      <c r="E373" s="3" t="s">
        <v>309</v>
      </c>
      <c r="F373" s="3" t="s">
        <v>310</v>
      </c>
      <c r="G373" s="79">
        <f>IF($G$2="Nettó ár (HUF)",(Ár!$A373),Ár!$B373)</f>
        <v>1604.4722222222222</v>
      </c>
      <c r="H373" s="32"/>
    </row>
    <row r="374" spans="1:8" ht="16" x14ac:dyDescent="0.2">
      <c r="A374" s="51"/>
      <c r="B374" s="49"/>
      <c r="C374" s="49"/>
      <c r="D374" s="49"/>
      <c r="E374" s="49"/>
      <c r="F374" s="49"/>
      <c r="G374" s="50"/>
      <c r="H374" s="32"/>
    </row>
    <row r="375" spans="1:8" ht="16" x14ac:dyDescent="0.2">
      <c r="A375" s="51"/>
      <c r="B375" s="49"/>
      <c r="C375" s="49"/>
      <c r="D375" s="49"/>
      <c r="E375" s="49"/>
      <c r="F375" s="49"/>
      <c r="G375" s="50"/>
      <c r="H375" s="32"/>
    </row>
    <row r="376" spans="1:8" ht="16" x14ac:dyDescent="0.2">
      <c r="A376" s="51"/>
      <c r="B376" s="49"/>
      <c r="C376" s="49"/>
      <c r="D376" s="49"/>
      <c r="E376" s="49"/>
      <c r="F376" s="49"/>
      <c r="G376" s="50"/>
      <c r="H376" s="32"/>
    </row>
    <row r="377" spans="1:8" ht="16" x14ac:dyDescent="0.2">
      <c r="A377" s="51"/>
      <c r="B377" s="49"/>
      <c r="C377" s="49"/>
      <c r="D377" s="49"/>
      <c r="E377" s="49"/>
      <c r="F377" s="49"/>
      <c r="G377" s="50"/>
      <c r="H377" s="32"/>
    </row>
    <row r="378" spans="1:8" ht="18" x14ac:dyDescent="0.2">
      <c r="A378" s="52" t="s">
        <v>311</v>
      </c>
      <c r="B378" s="53"/>
      <c r="C378" s="53"/>
      <c r="D378" s="53"/>
      <c r="E378" s="53"/>
      <c r="F378" s="53"/>
      <c r="G378" s="54"/>
      <c r="H378" s="32"/>
    </row>
    <row r="379" spans="1:8" ht="16" x14ac:dyDescent="0.2">
      <c r="A379" s="51"/>
      <c r="B379" s="3" t="s">
        <v>312</v>
      </c>
      <c r="C379" s="3" t="s">
        <v>308</v>
      </c>
      <c r="D379" s="3" t="s">
        <v>313</v>
      </c>
      <c r="E379" s="3" t="s">
        <v>314</v>
      </c>
      <c r="F379" s="3" t="s">
        <v>208</v>
      </c>
      <c r="G379" s="79">
        <f>IF($G$2="Nettó ár (HUF)",(Ár!$A379),Ár!$B379)</f>
        <v>684.66666666666663</v>
      </c>
      <c r="H379" s="32"/>
    </row>
    <row r="380" spans="1:8" ht="16" x14ac:dyDescent="0.2">
      <c r="A380" s="51"/>
      <c r="B380" s="49"/>
      <c r="C380" s="49"/>
      <c r="D380" s="49"/>
      <c r="E380" s="49"/>
      <c r="F380" s="49"/>
      <c r="G380" s="50"/>
      <c r="H380" s="32"/>
    </row>
    <row r="381" spans="1:8" ht="16" x14ac:dyDescent="0.2">
      <c r="A381" s="51"/>
      <c r="B381" s="49"/>
      <c r="C381" s="49"/>
      <c r="D381" s="49"/>
      <c r="E381" s="49"/>
      <c r="F381" s="49"/>
      <c r="G381" s="50"/>
      <c r="H381" s="32"/>
    </row>
    <row r="382" spans="1:8" ht="16" x14ac:dyDescent="0.2">
      <c r="A382" s="51"/>
      <c r="B382" s="49"/>
      <c r="C382" s="49"/>
      <c r="D382" s="49"/>
      <c r="E382" s="49"/>
      <c r="F382" s="49"/>
      <c r="G382" s="50"/>
      <c r="H382" s="32"/>
    </row>
    <row r="383" spans="1:8" ht="16" x14ac:dyDescent="0.2">
      <c r="A383" s="51"/>
      <c r="B383" s="49"/>
      <c r="C383" s="49"/>
      <c r="D383" s="49"/>
      <c r="E383" s="49"/>
      <c r="F383" s="49"/>
      <c r="G383" s="50"/>
      <c r="H383" s="32"/>
    </row>
    <row r="384" spans="1:8" ht="18" x14ac:dyDescent="0.2">
      <c r="A384" s="52" t="s">
        <v>315</v>
      </c>
      <c r="B384" s="53"/>
      <c r="C384" s="53"/>
      <c r="D384" s="53"/>
      <c r="E384" s="53"/>
      <c r="F384" s="53"/>
      <c r="G384" s="54"/>
      <c r="H384" s="32"/>
    </row>
    <row r="385" spans="1:8" ht="16" x14ac:dyDescent="0.2">
      <c r="A385" s="51"/>
      <c r="B385" s="3" t="s">
        <v>316</v>
      </c>
      <c r="C385" s="3" t="s">
        <v>38</v>
      </c>
      <c r="D385" s="3" t="s">
        <v>317</v>
      </c>
      <c r="E385" s="3" t="s">
        <v>11</v>
      </c>
      <c r="F385" s="3" t="s">
        <v>318</v>
      </c>
      <c r="G385" s="79">
        <f>IF($G$2="Nettó ár (HUF)",(Ár!$A385),Ár!$B385)</f>
        <v>943.90277777777783</v>
      </c>
      <c r="H385" s="32"/>
    </row>
    <row r="386" spans="1:8" ht="16" x14ac:dyDescent="0.2">
      <c r="A386" s="51"/>
      <c r="B386" s="49"/>
      <c r="C386" s="49"/>
      <c r="D386" s="49"/>
      <c r="E386" s="49"/>
      <c r="F386" s="49"/>
      <c r="G386" s="50"/>
      <c r="H386" s="32"/>
    </row>
    <row r="387" spans="1:8" ht="16" x14ac:dyDescent="0.2">
      <c r="A387" s="51"/>
      <c r="B387" s="49"/>
      <c r="C387" s="49"/>
      <c r="D387" s="49"/>
      <c r="E387" s="49"/>
      <c r="F387" s="49"/>
      <c r="G387" s="50"/>
      <c r="H387" s="32"/>
    </row>
    <row r="388" spans="1:8" ht="16" x14ac:dyDescent="0.2">
      <c r="A388" s="51"/>
      <c r="B388" s="49"/>
      <c r="C388" s="49"/>
      <c r="D388" s="49"/>
      <c r="E388" s="49"/>
      <c r="F388" s="49"/>
      <c r="G388" s="50"/>
      <c r="H388" s="32"/>
    </row>
    <row r="389" spans="1:8" ht="16" x14ac:dyDescent="0.2">
      <c r="A389" s="51"/>
      <c r="B389" s="49"/>
      <c r="C389" s="49"/>
      <c r="D389" s="49"/>
      <c r="E389" s="49"/>
      <c r="F389" s="49"/>
      <c r="G389" s="50"/>
      <c r="H389" s="32"/>
    </row>
    <row r="390" spans="1:8" ht="18" x14ac:dyDescent="0.2">
      <c r="A390" s="52" t="s">
        <v>319</v>
      </c>
      <c r="B390" s="53"/>
      <c r="C390" s="53"/>
      <c r="D390" s="53"/>
      <c r="E390" s="53"/>
      <c r="F390" s="53"/>
      <c r="G390" s="54"/>
      <c r="H390" s="32"/>
    </row>
    <row r="391" spans="1:8" ht="16" x14ac:dyDescent="0.2">
      <c r="A391" s="51"/>
      <c r="B391" s="3" t="s">
        <v>320</v>
      </c>
      <c r="C391" s="3" t="s">
        <v>38</v>
      </c>
      <c r="D391" s="3" t="s">
        <v>317</v>
      </c>
      <c r="E391" s="3" t="s">
        <v>321</v>
      </c>
      <c r="F391" s="3" t="s">
        <v>322</v>
      </c>
      <c r="G391" s="79">
        <f>IF($G$2="Nettó ár (HUF)",(Ár!$A391),Ár!$B391)</f>
        <v>4747.9722222222226</v>
      </c>
      <c r="H391" s="32"/>
    </row>
    <row r="392" spans="1:8" ht="16" x14ac:dyDescent="0.2">
      <c r="A392" s="51"/>
      <c r="B392" s="49"/>
      <c r="C392" s="49"/>
      <c r="D392" s="49"/>
      <c r="E392" s="49"/>
      <c r="F392" s="49"/>
      <c r="G392" s="50"/>
      <c r="H392" s="32"/>
    </row>
    <row r="393" spans="1:8" ht="16" x14ac:dyDescent="0.2">
      <c r="A393" s="51"/>
      <c r="B393" s="49"/>
      <c r="C393" s="49"/>
      <c r="D393" s="49"/>
      <c r="E393" s="49"/>
      <c r="F393" s="49"/>
      <c r="G393" s="50"/>
      <c r="H393" s="32"/>
    </row>
    <row r="394" spans="1:8" ht="16" x14ac:dyDescent="0.2">
      <c r="A394" s="51"/>
      <c r="B394" s="49"/>
      <c r="C394" s="49"/>
      <c r="D394" s="49"/>
      <c r="E394" s="49"/>
      <c r="F394" s="49"/>
      <c r="G394" s="50"/>
      <c r="H394" s="32"/>
    </row>
    <row r="395" spans="1:8" ht="16" x14ac:dyDescent="0.2">
      <c r="A395" s="51"/>
      <c r="B395" s="49"/>
      <c r="C395" s="49"/>
      <c r="D395" s="49"/>
      <c r="E395" s="49"/>
      <c r="F395" s="49"/>
      <c r="G395" s="50"/>
      <c r="H395" s="32"/>
    </row>
    <row r="396" spans="1:8" ht="18" x14ac:dyDescent="0.2">
      <c r="A396" s="52" t="s">
        <v>323</v>
      </c>
      <c r="B396" s="53"/>
      <c r="C396" s="53"/>
      <c r="D396" s="53"/>
      <c r="E396" s="53"/>
      <c r="F396" s="53"/>
      <c r="G396" s="54"/>
      <c r="H396" s="32"/>
    </row>
    <row r="397" spans="1:8" ht="16" x14ac:dyDescent="0.2">
      <c r="A397" s="51"/>
      <c r="B397" s="3" t="s">
        <v>324</v>
      </c>
      <c r="C397" s="3" t="s">
        <v>38</v>
      </c>
      <c r="D397" s="3" t="s">
        <v>325</v>
      </c>
      <c r="E397" s="3" t="s">
        <v>326</v>
      </c>
      <c r="F397" s="3" t="s">
        <v>11</v>
      </c>
      <c r="G397" s="79">
        <f>IF($G$2="Nettó ár (HUF)",(Ár!$A397),Ár!$B397)</f>
        <v>575.76388888888891</v>
      </c>
      <c r="H397" s="32"/>
    </row>
    <row r="398" spans="1:8" ht="16" x14ac:dyDescent="0.2">
      <c r="A398" s="51"/>
      <c r="B398" s="49"/>
      <c r="C398" s="49"/>
      <c r="D398" s="49"/>
      <c r="E398" s="49"/>
      <c r="F398" s="49"/>
      <c r="G398" s="50"/>
      <c r="H398" s="32"/>
    </row>
    <row r="399" spans="1:8" ht="16" x14ac:dyDescent="0.2">
      <c r="A399" s="51"/>
      <c r="B399" s="49"/>
      <c r="C399" s="49"/>
      <c r="D399" s="49"/>
      <c r="E399" s="49"/>
      <c r="F399" s="49"/>
      <c r="G399" s="50"/>
      <c r="H399" s="32"/>
    </row>
    <row r="400" spans="1:8" ht="16" x14ac:dyDescent="0.2">
      <c r="A400" s="51"/>
      <c r="B400" s="49"/>
      <c r="C400" s="49"/>
      <c r="D400" s="49"/>
      <c r="E400" s="49"/>
      <c r="F400" s="49"/>
      <c r="G400" s="50"/>
      <c r="H400" s="32"/>
    </row>
    <row r="401" spans="1:8" ht="16" x14ac:dyDescent="0.2">
      <c r="A401" s="51"/>
      <c r="B401" s="49"/>
      <c r="C401" s="49"/>
      <c r="D401" s="49"/>
      <c r="E401" s="49"/>
      <c r="F401" s="49"/>
      <c r="G401" s="50"/>
      <c r="H401" s="32"/>
    </row>
    <row r="402" spans="1:8" ht="18" x14ac:dyDescent="0.2">
      <c r="A402" s="52" t="s">
        <v>327</v>
      </c>
      <c r="B402" s="53"/>
      <c r="C402" s="53"/>
      <c r="D402" s="53"/>
      <c r="E402" s="53"/>
      <c r="F402" s="53"/>
      <c r="G402" s="54"/>
      <c r="H402" s="32"/>
    </row>
    <row r="403" spans="1:8" ht="16" x14ac:dyDescent="0.2">
      <c r="A403" s="51"/>
      <c r="B403" s="3" t="s">
        <v>328</v>
      </c>
      <c r="C403" s="3" t="s">
        <v>38</v>
      </c>
      <c r="D403" s="3" t="s">
        <v>146</v>
      </c>
      <c r="E403" s="3" t="s">
        <v>71</v>
      </c>
      <c r="F403" s="3" t="s">
        <v>71</v>
      </c>
      <c r="G403" s="79">
        <f>IF($G$2="Nettó ár (HUF)",(Ár!$A403),Ár!$B403)</f>
        <v>1305.8333333333333</v>
      </c>
      <c r="H403" s="32"/>
    </row>
    <row r="404" spans="1:8" ht="16" x14ac:dyDescent="0.2">
      <c r="A404" s="51"/>
      <c r="B404" s="49"/>
      <c r="C404" s="49"/>
      <c r="D404" s="49"/>
      <c r="E404" s="49"/>
      <c r="F404" s="49"/>
      <c r="G404" s="50"/>
      <c r="H404" s="32"/>
    </row>
    <row r="405" spans="1:8" ht="16" x14ac:dyDescent="0.2">
      <c r="A405" s="51"/>
      <c r="B405" s="49"/>
      <c r="C405" s="49"/>
      <c r="D405" s="49"/>
      <c r="E405" s="49"/>
      <c r="F405" s="49"/>
      <c r="G405" s="50"/>
      <c r="H405" s="32"/>
    </row>
    <row r="406" spans="1:8" ht="16" x14ac:dyDescent="0.2">
      <c r="A406" s="51"/>
      <c r="B406" s="49"/>
      <c r="C406" s="49"/>
      <c r="D406" s="49"/>
      <c r="E406" s="49"/>
      <c r="F406" s="49"/>
      <c r="G406" s="50"/>
      <c r="H406" s="32"/>
    </row>
    <row r="407" spans="1:8" ht="16" x14ac:dyDescent="0.2">
      <c r="A407" s="51"/>
      <c r="B407" s="49"/>
      <c r="C407" s="49"/>
      <c r="D407" s="49"/>
      <c r="E407" s="49"/>
      <c r="F407" s="49"/>
      <c r="G407" s="50"/>
      <c r="H407" s="32"/>
    </row>
    <row r="408" spans="1:8" ht="18" x14ac:dyDescent="0.2">
      <c r="A408" s="52" t="s">
        <v>335</v>
      </c>
      <c r="B408" s="53"/>
      <c r="C408" s="53"/>
      <c r="D408" s="53"/>
      <c r="E408" s="53"/>
      <c r="F408" s="53"/>
      <c r="G408" s="54"/>
      <c r="H408" s="32"/>
    </row>
    <row r="409" spans="1:8" ht="16" x14ac:dyDescent="0.2">
      <c r="A409" s="51"/>
      <c r="B409" s="3" t="s">
        <v>332</v>
      </c>
      <c r="C409" s="3" t="s">
        <v>333</v>
      </c>
      <c r="D409" s="3" t="s">
        <v>334</v>
      </c>
      <c r="E409" s="3" t="s">
        <v>15</v>
      </c>
      <c r="F409" s="3" t="s">
        <v>208</v>
      </c>
      <c r="G409" s="79">
        <f>IF($G$2="Nettó ár (HUF)",(Ár!$A409),Ár!$B409)</f>
        <v>1351.5694444444443</v>
      </c>
      <c r="H409" s="32"/>
    </row>
    <row r="410" spans="1:8" ht="16" x14ac:dyDescent="0.2">
      <c r="A410" s="51"/>
      <c r="B410" s="49"/>
      <c r="C410" s="49"/>
      <c r="D410" s="49"/>
      <c r="E410" s="49"/>
      <c r="F410" s="49"/>
      <c r="G410" s="50"/>
      <c r="H410" s="32"/>
    </row>
    <row r="411" spans="1:8" ht="16" x14ac:dyDescent="0.2">
      <c r="A411" s="51"/>
      <c r="B411" s="49"/>
      <c r="C411" s="49"/>
      <c r="D411" s="49"/>
      <c r="E411" s="49"/>
      <c r="F411" s="49"/>
      <c r="G411" s="50"/>
      <c r="H411" s="32"/>
    </row>
    <row r="412" spans="1:8" ht="16" x14ac:dyDescent="0.2">
      <c r="A412" s="51"/>
      <c r="B412" s="49"/>
      <c r="C412" s="49"/>
      <c r="D412" s="49"/>
      <c r="E412" s="49"/>
      <c r="F412" s="49"/>
      <c r="G412" s="50"/>
      <c r="H412" s="32"/>
    </row>
    <row r="413" spans="1:8" ht="16" x14ac:dyDescent="0.2">
      <c r="A413" s="51"/>
      <c r="B413" s="49"/>
      <c r="C413" s="49"/>
      <c r="D413" s="49"/>
      <c r="E413" s="49"/>
      <c r="F413" s="49"/>
      <c r="G413" s="50"/>
      <c r="H413" s="32"/>
    </row>
    <row r="414" spans="1:8" ht="18" x14ac:dyDescent="0.2">
      <c r="A414" s="52" t="s">
        <v>329</v>
      </c>
      <c r="B414" s="53"/>
      <c r="C414" s="53"/>
      <c r="D414" s="53"/>
      <c r="E414" s="53"/>
      <c r="F414" s="53"/>
      <c r="G414" s="54"/>
      <c r="H414" s="32"/>
    </row>
    <row r="415" spans="1:8" ht="16" x14ac:dyDescent="0.2">
      <c r="A415" s="51"/>
      <c r="B415" s="3" t="s">
        <v>330</v>
      </c>
      <c r="C415" s="3" t="s">
        <v>38</v>
      </c>
      <c r="D415" s="3" t="s">
        <v>331</v>
      </c>
      <c r="E415" s="3" t="s">
        <v>300</v>
      </c>
      <c r="F415" s="3" t="s">
        <v>309</v>
      </c>
      <c r="G415" s="79">
        <f>IF($G$2="Nettó ár (HUF)",(Ár!$A415),Ár!$B415)</f>
        <v>1055.6944444444443</v>
      </c>
      <c r="H415" s="32"/>
    </row>
    <row r="416" spans="1:8" ht="16" x14ac:dyDescent="0.2">
      <c r="A416" s="51"/>
      <c r="B416" s="49"/>
      <c r="C416" s="49"/>
      <c r="D416" s="49"/>
      <c r="E416" s="49"/>
      <c r="F416" s="49"/>
      <c r="G416" s="50"/>
      <c r="H416" s="32"/>
    </row>
    <row r="417" spans="1:8" ht="16" x14ac:dyDescent="0.2">
      <c r="A417" s="51"/>
      <c r="B417" s="49"/>
      <c r="C417" s="49"/>
      <c r="D417" s="49"/>
      <c r="E417" s="49"/>
      <c r="F417" s="49"/>
      <c r="G417" s="50"/>
      <c r="H417" s="32"/>
    </row>
    <row r="418" spans="1:8" ht="16" x14ac:dyDescent="0.2">
      <c r="A418" s="51"/>
      <c r="B418" s="49"/>
      <c r="C418" s="49"/>
      <c r="D418" s="49"/>
      <c r="E418" s="49"/>
      <c r="F418" s="49"/>
      <c r="G418" s="50"/>
      <c r="H418" s="32"/>
    </row>
    <row r="419" spans="1:8" ht="16" x14ac:dyDescent="0.2">
      <c r="A419" s="51"/>
      <c r="B419" s="49"/>
      <c r="C419" s="49"/>
      <c r="D419" s="49"/>
      <c r="E419" s="49"/>
      <c r="F419" s="49"/>
      <c r="G419" s="50"/>
      <c r="H419" s="32"/>
    </row>
    <row r="420" spans="1:8" ht="18" x14ac:dyDescent="0.2">
      <c r="A420" s="52" t="s">
        <v>336</v>
      </c>
      <c r="B420" s="53"/>
      <c r="C420" s="53"/>
      <c r="D420" s="53"/>
      <c r="E420" s="53"/>
      <c r="F420" s="53"/>
      <c r="G420" s="54"/>
      <c r="H420" s="32"/>
    </row>
    <row r="421" spans="1:8" ht="16" x14ac:dyDescent="0.2">
      <c r="A421" s="51"/>
      <c r="B421" s="3" t="s">
        <v>337</v>
      </c>
      <c r="C421" s="3" t="s">
        <v>338</v>
      </c>
      <c r="D421" s="3" t="s">
        <v>339</v>
      </c>
      <c r="E421" s="3" t="s">
        <v>10</v>
      </c>
      <c r="F421" s="3" t="s">
        <v>71</v>
      </c>
      <c r="G421" s="79">
        <f>IF($G$2="Nettó ár (HUF)",(Ár!$A421),Ár!$B421)</f>
        <v>890.09722222222217</v>
      </c>
      <c r="H421" s="32"/>
    </row>
    <row r="422" spans="1:8" ht="16" x14ac:dyDescent="0.2">
      <c r="A422" s="51"/>
      <c r="B422" s="49"/>
      <c r="C422" s="49"/>
      <c r="D422" s="49"/>
      <c r="E422" s="49"/>
      <c r="F422" s="49"/>
      <c r="G422" s="50"/>
      <c r="H422" s="32"/>
    </row>
    <row r="423" spans="1:8" ht="16" x14ac:dyDescent="0.2">
      <c r="A423" s="51"/>
      <c r="B423" s="49"/>
      <c r="C423" s="49"/>
      <c r="D423" s="49"/>
      <c r="E423" s="49"/>
      <c r="F423" s="49"/>
      <c r="G423" s="50"/>
      <c r="H423" s="32"/>
    </row>
    <row r="424" spans="1:8" ht="16" x14ac:dyDescent="0.2">
      <c r="A424" s="51"/>
      <c r="B424" s="49"/>
      <c r="C424" s="49"/>
      <c r="D424" s="49"/>
      <c r="E424" s="49"/>
      <c r="F424" s="49"/>
      <c r="G424" s="50"/>
      <c r="H424" s="32"/>
    </row>
    <row r="425" spans="1:8" ht="16" x14ac:dyDescent="0.2">
      <c r="A425" s="51"/>
      <c r="B425" s="49"/>
      <c r="C425" s="49"/>
      <c r="D425" s="49"/>
      <c r="E425" s="49"/>
      <c r="F425" s="49"/>
      <c r="G425" s="50"/>
      <c r="H425" s="32"/>
    </row>
    <row r="426" spans="1:8" ht="18" x14ac:dyDescent="0.2">
      <c r="A426" s="52" t="s">
        <v>340</v>
      </c>
      <c r="B426" s="53"/>
      <c r="C426" s="53"/>
      <c r="D426" s="53"/>
      <c r="E426" s="53"/>
      <c r="F426" s="53"/>
      <c r="G426" s="54"/>
      <c r="H426" s="32"/>
    </row>
    <row r="427" spans="1:8" ht="16" x14ac:dyDescent="0.2">
      <c r="A427" s="51"/>
      <c r="B427" s="3" t="s">
        <v>341</v>
      </c>
      <c r="C427" s="3" t="s">
        <v>342</v>
      </c>
      <c r="D427" s="3" t="s">
        <v>343</v>
      </c>
      <c r="E427" s="3" t="s">
        <v>344</v>
      </c>
      <c r="F427" s="3" t="s">
        <v>345</v>
      </c>
      <c r="G427" s="79">
        <f>IF($G$2="Nettó ár (HUF)",(Ár!$A427),Ár!$B427)</f>
        <v>1493.8333333333333</v>
      </c>
      <c r="H427" s="32"/>
    </row>
    <row r="428" spans="1:8" ht="16" x14ac:dyDescent="0.2">
      <c r="A428" s="51"/>
      <c r="B428" s="49"/>
      <c r="C428" s="49"/>
      <c r="D428" s="49"/>
      <c r="E428" s="49"/>
      <c r="F428" s="49"/>
      <c r="G428" s="50"/>
      <c r="H428" s="32"/>
    </row>
    <row r="429" spans="1:8" ht="16" x14ac:dyDescent="0.2">
      <c r="A429" s="51"/>
      <c r="B429" s="49"/>
      <c r="C429" s="49"/>
      <c r="D429" s="49"/>
      <c r="E429" s="49"/>
      <c r="F429" s="49"/>
      <c r="G429" s="50"/>
      <c r="H429" s="32"/>
    </row>
    <row r="430" spans="1:8" ht="16" x14ac:dyDescent="0.2">
      <c r="A430" s="51"/>
      <c r="B430" s="49"/>
      <c r="C430" s="49"/>
      <c r="D430" s="49"/>
      <c r="E430" s="49"/>
      <c r="F430" s="49"/>
      <c r="G430" s="50"/>
      <c r="H430" s="32"/>
    </row>
    <row r="431" spans="1:8" ht="16" x14ac:dyDescent="0.2">
      <c r="A431" s="51"/>
      <c r="B431" s="49"/>
      <c r="C431" s="49"/>
      <c r="D431" s="49"/>
      <c r="E431" s="49"/>
      <c r="F431" s="49"/>
      <c r="G431" s="50"/>
      <c r="H431" s="32"/>
    </row>
    <row r="432" spans="1:8" ht="18" x14ac:dyDescent="0.2">
      <c r="A432" s="52" t="s">
        <v>346</v>
      </c>
      <c r="B432" s="53"/>
      <c r="C432" s="53"/>
      <c r="D432" s="53"/>
      <c r="E432" s="53"/>
      <c r="F432" s="53"/>
      <c r="G432" s="54"/>
      <c r="H432" s="32"/>
    </row>
    <row r="433" spans="1:8" ht="16" x14ac:dyDescent="0.2">
      <c r="A433" s="51"/>
      <c r="B433" s="3" t="s">
        <v>347</v>
      </c>
      <c r="C433" s="3" t="s">
        <v>38</v>
      </c>
      <c r="D433" s="3" t="s">
        <v>348</v>
      </c>
      <c r="E433" s="3" t="s">
        <v>349</v>
      </c>
      <c r="F433" s="3" t="s">
        <v>208</v>
      </c>
      <c r="G433" s="79">
        <f>IF($G$2="Nettó ár (HUF)",(Ár!$A433),Ár!$B433)</f>
        <v>1333.8055555555557</v>
      </c>
      <c r="H433" s="32"/>
    </row>
    <row r="434" spans="1:8" ht="16" x14ac:dyDescent="0.2">
      <c r="A434" s="51"/>
      <c r="B434" s="49"/>
      <c r="C434" s="49"/>
      <c r="D434" s="49"/>
      <c r="E434" s="49"/>
      <c r="F434" s="49"/>
      <c r="G434" s="50"/>
      <c r="H434" s="32"/>
    </row>
    <row r="435" spans="1:8" ht="16" x14ac:dyDescent="0.2">
      <c r="A435" s="51"/>
      <c r="B435" s="49"/>
      <c r="C435" s="49"/>
      <c r="D435" s="49"/>
      <c r="E435" s="49"/>
      <c r="F435" s="49"/>
      <c r="G435" s="50"/>
      <c r="H435" s="32"/>
    </row>
    <row r="436" spans="1:8" ht="16" x14ac:dyDescent="0.2">
      <c r="A436" s="51"/>
      <c r="B436" s="49"/>
      <c r="C436" s="49"/>
      <c r="D436" s="49"/>
      <c r="E436" s="49"/>
      <c r="F436" s="49"/>
      <c r="G436" s="50"/>
      <c r="H436" s="32"/>
    </row>
    <row r="437" spans="1:8" ht="16" x14ac:dyDescent="0.2">
      <c r="A437" s="51"/>
      <c r="B437" s="49"/>
      <c r="C437" s="49"/>
      <c r="D437" s="49"/>
      <c r="E437" s="49"/>
      <c r="F437" s="49"/>
      <c r="G437" s="50"/>
      <c r="H437" s="32"/>
    </row>
    <row r="438" spans="1:8" ht="18" x14ac:dyDescent="0.2">
      <c r="A438" s="52" t="s">
        <v>350</v>
      </c>
      <c r="B438" s="53"/>
      <c r="C438" s="53"/>
      <c r="D438" s="53"/>
      <c r="E438" s="53"/>
      <c r="F438" s="53"/>
      <c r="G438" s="54"/>
      <c r="H438" s="32"/>
    </row>
    <row r="439" spans="1:8" ht="16" x14ac:dyDescent="0.2">
      <c r="A439" s="51"/>
      <c r="B439" s="3" t="s">
        <v>351</v>
      </c>
      <c r="C439" s="3" t="s">
        <v>38</v>
      </c>
      <c r="D439" s="3" t="s">
        <v>348</v>
      </c>
      <c r="E439" s="3" t="s">
        <v>349</v>
      </c>
      <c r="F439" s="3" t="s">
        <v>208</v>
      </c>
      <c r="G439" s="79">
        <f>IF($G$2="Nettó ár (HUF)",(Ár!$A439),Ár!$B439)</f>
        <v>1591.1944444444443</v>
      </c>
      <c r="H439" s="32"/>
    </row>
    <row r="440" spans="1:8" ht="16" x14ac:dyDescent="0.2">
      <c r="A440" s="51"/>
      <c r="B440" s="49"/>
      <c r="C440" s="49"/>
      <c r="D440" s="49"/>
      <c r="E440" s="49"/>
      <c r="F440" s="49"/>
      <c r="G440" s="50"/>
      <c r="H440" s="32"/>
    </row>
    <row r="441" spans="1:8" ht="16" x14ac:dyDescent="0.2">
      <c r="A441" s="51"/>
      <c r="B441" s="49"/>
      <c r="C441" s="49"/>
      <c r="D441" s="49"/>
      <c r="E441" s="49"/>
      <c r="F441" s="49"/>
      <c r="G441" s="50"/>
      <c r="H441" s="32"/>
    </row>
    <row r="442" spans="1:8" ht="16" x14ac:dyDescent="0.2">
      <c r="A442" s="51"/>
      <c r="B442" s="49"/>
      <c r="C442" s="49"/>
      <c r="D442" s="49"/>
      <c r="E442" s="49"/>
      <c r="F442" s="49"/>
      <c r="G442" s="50"/>
      <c r="H442" s="32"/>
    </row>
    <row r="443" spans="1:8" ht="17" thickBot="1" x14ac:dyDescent="0.25">
      <c r="A443" s="75"/>
      <c r="B443" s="61"/>
      <c r="C443" s="61"/>
      <c r="D443" s="61"/>
      <c r="E443" s="61"/>
      <c r="F443" s="61"/>
      <c r="G443" s="62"/>
      <c r="H443" s="32"/>
    </row>
    <row r="444" spans="1:8" ht="23" x14ac:dyDescent="0.25">
      <c r="A444" s="55" t="s">
        <v>408</v>
      </c>
      <c r="B444" s="56"/>
      <c r="C444" s="56"/>
      <c r="D444" s="56"/>
      <c r="E444" s="56"/>
      <c r="F444" s="56"/>
      <c r="G444" s="57"/>
      <c r="H444" s="32"/>
    </row>
    <row r="445" spans="1:8" ht="18" x14ac:dyDescent="0.2">
      <c r="A445" s="52" t="s">
        <v>352</v>
      </c>
      <c r="B445" s="53"/>
      <c r="C445" s="53"/>
      <c r="D445" s="53"/>
      <c r="E445" s="53"/>
      <c r="F445" s="53"/>
      <c r="G445" s="54"/>
      <c r="H445" s="32"/>
    </row>
    <row r="446" spans="1:8" ht="16" x14ac:dyDescent="0.2">
      <c r="A446" s="51"/>
      <c r="B446" s="3" t="s">
        <v>353</v>
      </c>
      <c r="C446" s="3" t="s">
        <v>354</v>
      </c>
      <c r="D446" s="3" t="s">
        <v>300</v>
      </c>
      <c r="E446" s="3" t="s">
        <v>101</v>
      </c>
      <c r="F446" s="3" t="s">
        <v>355</v>
      </c>
      <c r="G446" s="79">
        <f>IF($G$2="Nettó ár (HUF)",(Ár!$A446),Ár!$B446)</f>
        <v>9030.1666666666661</v>
      </c>
      <c r="H446" s="32"/>
    </row>
    <row r="447" spans="1:8" ht="16" x14ac:dyDescent="0.2">
      <c r="A447" s="51"/>
      <c r="B447" s="3" t="s">
        <v>356</v>
      </c>
      <c r="C447" s="3" t="s">
        <v>357</v>
      </c>
      <c r="D447" s="3" t="s">
        <v>60</v>
      </c>
      <c r="E447" s="3" t="s">
        <v>101</v>
      </c>
      <c r="F447" s="3" t="s">
        <v>358</v>
      </c>
      <c r="G447" s="79">
        <f>IF($G$2="Nettó ár (HUF)",(Ár!$A447),Ár!$B447)</f>
        <v>11012.402777777777</v>
      </c>
      <c r="H447" s="32"/>
    </row>
    <row r="448" spans="1:8" ht="16" x14ac:dyDescent="0.2">
      <c r="A448" s="51"/>
      <c r="B448" s="3" t="s">
        <v>359</v>
      </c>
      <c r="C448" s="3" t="s">
        <v>360</v>
      </c>
      <c r="D448" s="3" t="s">
        <v>60</v>
      </c>
      <c r="E448" s="3" t="s">
        <v>45</v>
      </c>
      <c r="F448" s="3" t="s">
        <v>358</v>
      </c>
      <c r="G448" s="79">
        <f>IF($G$2="Nettó ár (HUF)",(Ár!$A448),Ár!$B448)</f>
        <v>14681.069444444445</v>
      </c>
      <c r="H448" s="32"/>
    </row>
    <row r="449" spans="1:8" ht="16" x14ac:dyDescent="0.2">
      <c r="A449" s="51"/>
      <c r="B449" s="3" t="s">
        <v>361</v>
      </c>
      <c r="C449" s="3" t="s">
        <v>362</v>
      </c>
      <c r="D449" s="3" t="s">
        <v>60</v>
      </c>
      <c r="E449" s="3">
        <v>44007</v>
      </c>
      <c r="F449" s="3" t="s">
        <v>358</v>
      </c>
      <c r="G449" s="79">
        <f>IF($G$2="Nettó ár (HUF)",(Ár!$A449),Ár!$B449)</f>
        <v>18352.930555555555</v>
      </c>
      <c r="H449" s="32"/>
    </row>
    <row r="450" spans="1:8" ht="16" x14ac:dyDescent="0.2">
      <c r="A450" s="51"/>
      <c r="B450" s="49"/>
      <c r="C450" s="49"/>
      <c r="D450" s="49"/>
      <c r="E450" s="49"/>
      <c r="F450" s="49"/>
      <c r="G450" s="50"/>
      <c r="H450" s="32"/>
    </row>
    <row r="451" spans="1:8" ht="18" x14ac:dyDescent="0.2">
      <c r="A451" s="52" t="s">
        <v>363</v>
      </c>
      <c r="B451" s="53"/>
      <c r="C451" s="53"/>
      <c r="D451" s="53"/>
      <c r="E451" s="53"/>
      <c r="F451" s="53"/>
      <c r="G451" s="54"/>
      <c r="H451" s="32"/>
    </row>
    <row r="452" spans="1:8" ht="16" x14ac:dyDescent="0.2">
      <c r="A452" s="51"/>
      <c r="B452" s="3" t="s">
        <v>364</v>
      </c>
      <c r="C452" s="3" t="s">
        <v>357</v>
      </c>
      <c r="D452" s="3" t="s">
        <v>60</v>
      </c>
      <c r="E452" s="3" t="s">
        <v>101</v>
      </c>
      <c r="F452" s="3" t="s">
        <v>365</v>
      </c>
      <c r="G452" s="79">
        <f>IF($G$2="Nettó ár (HUF)",(Ár!$A452),Ár!$B452)</f>
        <v>18252.472222222223</v>
      </c>
      <c r="H452" s="32"/>
    </row>
    <row r="453" spans="1:8" ht="16" x14ac:dyDescent="0.2">
      <c r="A453" s="51"/>
      <c r="B453" s="3" t="s">
        <v>366</v>
      </c>
      <c r="C453" s="3" t="s">
        <v>90</v>
      </c>
      <c r="D453" s="3" t="s">
        <v>60</v>
      </c>
      <c r="E453" s="3" t="s">
        <v>45</v>
      </c>
      <c r="F453" s="3" t="s">
        <v>365</v>
      </c>
      <c r="G453" s="79">
        <f>IF($G$2="Nettó ár (HUF)",(Ár!$A453),Ár!$B453)</f>
        <v>24331.097222222223</v>
      </c>
      <c r="H453" s="32"/>
    </row>
    <row r="454" spans="1:8" ht="16" x14ac:dyDescent="0.2">
      <c r="A454" s="51"/>
      <c r="B454" s="3" t="s">
        <v>367</v>
      </c>
      <c r="C454" s="3" t="s">
        <v>368</v>
      </c>
      <c r="D454" s="3" t="s">
        <v>60</v>
      </c>
      <c r="E454" s="3" t="s">
        <v>369</v>
      </c>
      <c r="F454" s="3" t="s">
        <v>365</v>
      </c>
      <c r="G454" s="79">
        <f>IF($G$2="Nettó ár (HUF)",(Ár!$A454),Ár!$B454)</f>
        <v>30413.097222222223</v>
      </c>
      <c r="H454" s="32"/>
    </row>
    <row r="455" spans="1:8" ht="16" x14ac:dyDescent="0.2">
      <c r="A455" s="51"/>
      <c r="B455" s="49"/>
      <c r="C455" s="49"/>
      <c r="D455" s="49"/>
      <c r="E455" s="49"/>
      <c r="F455" s="49"/>
      <c r="G455" s="50"/>
      <c r="H455" s="32"/>
    </row>
    <row r="456" spans="1:8" ht="16" x14ac:dyDescent="0.2">
      <c r="A456" s="51"/>
      <c r="B456" s="49"/>
      <c r="C456" s="49"/>
      <c r="D456" s="49"/>
      <c r="E456" s="49"/>
      <c r="F456" s="49"/>
      <c r="G456" s="50"/>
      <c r="H456" s="32"/>
    </row>
    <row r="457" spans="1:8" ht="18" x14ac:dyDescent="0.2">
      <c r="A457" s="52" t="s">
        <v>370</v>
      </c>
      <c r="B457" s="53"/>
      <c r="C457" s="53"/>
      <c r="D457" s="53"/>
      <c r="E457" s="53"/>
      <c r="F457" s="53"/>
      <c r="G457" s="54"/>
      <c r="H457" s="32"/>
    </row>
    <row r="458" spans="1:8" ht="16" x14ac:dyDescent="0.2">
      <c r="A458" s="51"/>
      <c r="B458" s="3" t="s">
        <v>371</v>
      </c>
      <c r="C458" s="3" t="s">
        <v>357</v>
      </c>
      <c r="D458" s="3" t="s">
        <v>60</v>
      </c>
      <c r="E458" s="3" t="s">
        <v>101</v>
      </c>
      <c r="F458" s="3" t="s">
        <v>372</v>
      </c>
      <c r="G458" s="79">
        <f>IF($G$2="Nettó ár (HUF)",(Ár!$A458),Ár!$B458)</f>
        <v>14819.527777777777</v>
      </c>
      <c r="H458" s="32"/>
    </row>
    <row r="459" spans="1:8" ht="16" x14ac:dyDescent="0.2">
      <c r="A459" s="51"/>
      <c r="B459" s="49"/>
      <c r="C459" s="49"/>
      <c r="D459" s="49"/>
      <c r="E459" s="49"/>
      <c r="F459" s="49"/>
      <c r="G459" s="50"/>
      <c r="H459" s="32"/>
    </row>
    <row r="460" spans="1:8" ht="16" x14ac:dyDescent="0.2">
      <c r="A460" s="51"/>
      <c r="B460" s="49"/>
      <c r="C460" s="49"/>
      <c r="D460" s="49"/>
      <c r="E460" s="49"/>
      <c r="F460" s="49"/>
      <c r="G460" s="50"/>
      <c r="H460" s="32"/>
    </row>
    <row r="461" spans="1:8" ht="16" x14ac:dyDescent="0.2">
      <c r="A461" s="51"/>
      <c r="B461" s="49"/>
      <c r="C461" s="49"/>
      <c r="D461" s="49"/>
      <c r="E461" s="49"/>
      <c r="F461" s="49"/>
      <c r="G461" s="50"/>
      <c r="H461" s="32"/>
    </row>
    <row r="462" spans="1:8" ht="16" x14ac:dyDescent="0.2">
      <c r="A462" s="51"/>
      <c r="B462" s="49"/>
      <c r="C462" s="49"/>
      <c r="D462" s="49"/>
      <c r="E462" s="49"/>
      <c r="F462" s="49"/>
      <c r="G462" s="50"/>
      <c r="H462" s="32"/>
    </row>
    <row r="463" spans="1:8" ht="18" x14ac:dyDescent="0.2">
      <c r="A463" s="52" t="s">
        <v>373</v>
      </c>
      <c r="B463" s="53"/>
      <c r="C463" s="53"/>
      <c r="D463" s="53"/>
      <c r="E463" s="53"/>
      <c r="F463" s="53"/>
      <c r="G463" s="54"/>
      <c r="H463" s="32"/>
    </row>
    <row r="464" spans="1:8" ht="16" x14ac:dyDescent="0.2">
      <c r="A464" s="51"/>
      <c r="B464" s="3" t="s">
        <v>374</v>
      </c>
      <c r="C464" s="3" t="s">
        <v>90</v>
      </c>
      <c r="D464" s="3" t="s">
        <v>71</v>
      </c>
      <c r="E464" s="3" t="s">
        <v>45</v>
      </c>
      <c r="F464" s="3" t="s">
        <v>375</v>
      </c>
      <c r="G464" s="79">
        <f>IF($G$2="Nettó ár (HUF)",(Ár!$A464),Ár!$B464)</f>
        <v>23491.027777777777</v>
      </c>
      <c r="H464" s="32"/>
    </row>
    <row r="465" spans="1:8" ht="16" x14ac:dyDescent="0.2">
      <c r="A465" s="51"/>
      <c r="B465" s="3" t="s">
        <v>376</v>
      </c>
      <c r="C465" s="3" t="s">
        <v>357</v>
      </c>
      <c r="D465" s="3" t="s">
        <v>71</v>
      </c>
      <c r="E465" s="3" t="s">
        <v>101</v>
      </c>
      <c r="F465" s="3" t="s">
        <v>375</v>
      </c>
      <c r="G465" s="79">
        <f>IF($G$2="Nettó ár (HUF)",(Ár!$A465),Ár!$B465)</f>
        <v>17619.833333333332</v>
      </c>
      <c r="H465" s="32"/>
    </row>
    <row r="466" spans="1:8" ht="16" x14ac:dyDescent="0.2">
      <c r="A466" s="51"/>
      <c r="B466" s="49"/>
      <c r="C466" s="49"/>
      <c r="D466" s="49"/>
      <c r="E466" s="49"/>
      <c r="F466" s="49"/>
      <c r="G466" s="50"/>
      <c r="H466" s="32"/>
    </row>
    <row r="467" spans="1:8" ht="16" x14ac:dyDescent="0.2">
      <c r="A467" s="51"/>
      <c r="B467" s="49"/>
      <c r="C467" s="49"/>
      <c r="D467" s="49"/>
      <c r="E467" s="49"/>
      <c r="F467" s="49"/>
      <c r="G467" s="50"/>
      <c r="H467" s="32"/>
    </row>
    <row r="468" spans="1:8" ht="17" thickBot="1" x14ac:dyDescent="0.25">
      <c r="A468" s="75"/>
      <c r="B468" s="61"/>
      <c r="C468" s="61"/>
      <c r="D468" s="61"/>
      <c r="E468" s="61"/>
      <c r="F468" s="61"/>
      <c r="G468" s="62"/>
      <c r="H468" s="32"/>
    </row>
    <row r="469" spans="1:8" ht="23" x14ac:dyDescent="0.25">
      <c r="A469" s="55" t="s">
        <v>409</v>
      </c>
      <c r="B469" s="56"/>
      <c r="C469" s="56"/>
      <c r="D469" s="56"/>
      <c r="E469" s="56"/>
      <c r="F469" s="56"/>
      <c r="G469" s="57"/>
      <c r="H469" s="32"/>
    </row>
    <row r="470" spans="1:8" ht="18" x14ac:dyDescent="0.2">
      <c r="A470" s="52" t="s">
        <v>377</v>
      </c>
      <c r="B470" s="53"/>
      <c r="C470" s="53"/>
      <c r="D470" s="53"/>
      <c r="E470" s="53"/>
      <c r="F470" s="53"/>
      <c r="G470" s="54"/>
      <c r="H470" s="32"/>
    </row>
    <row r="471" spans="1:8" ht="16" x14ac:dyDescent="0.2">
      <c r="A471" s="51"/>
      <c r="B471" s="3" t="s">
        <v>378</v>
      </c>
      <c r="C471" s="3" t="s">
        <v>308</v>
      </c>
      <c r="D471" s="3" t="s">
        <v>379</v>
      </c>
      <c r="E471" s="3" t="s">
        <v>38</v>
      </c>
      <c r="F471" s="3" t="s">
        <v>162</v>
      </c>
      <c r="G471" s="79">
        <f>IF($G$2="Nettó ár (HUF)",(Ár!$A471),Ár!$B471)</f>
        <v>302.02777777777777</v>
      </c>
      <c r="H471" s="32"/>
    </row>
    <row r="472" spans="1:8" ht="16" x14ac:dyDescent="0.2">
      <c r="A472" s="51"/>
      <c r="B472" s="49"/>
      <c r="C472" s="49"/>
      <c r="D472" s="49"/>
      <c r="E472" s="49"/>
      <c r="F472" s="49"/>
      <c r="G472" s="50"/>
      <c r="H472" s="32"/>
    </row>
    <row r="473" spans="1:8" ht="16" x14ac:dyDescent="0.2">
      <c r="A473" s="51"/>
      <c r="B473" s="49"/>
      <c r="C473" s="49"/>
      <c r="D473" s="49"/>
      <c r="E473" s="49"/>
      <c r="F473" s="49"/>
      <c r="G473" s="50"/>
      <c r="H473" s="32"/>
    </row>
    <row r="474" spans="1:8" ht="16" x14ac:dyDescent="0.2">
      <c r="A474" s="51"/>
      <c r="B474" s="49"/>
      <c r="C474" s="49"/>
      <c r="D474" s="49"/>
      <c r="E474" s="49"/>
      <c r="F474" s="49"/>
      <c r="G474" s="50"/>
      <c r="H474" s="32"/>
    </row>
    <row r="475" spans="1:8" ht="16" x14ac:dyDescent="0.2">
      <c r="A475" s="51"/>
      <c r="B475" s="49"/>
      <c r="C475" s="49"/>
      <c r="D475" s="49"/>
      <c r="E475" s="49"/>
      <c r="F475" s="49"/>
      <c r="G475" s="50"/>
      <c r="H475" s="32"/>
    </row>
    <row r="476" spans="1:8" ht="18" x14ac:dyDescent="0.2">
      <c r="A476" s="52" t="s">
        <v>380</v>
      </c>
      <c r="B476" s="53"/>
      <c r="C476" s="53"/>
      <c r="D476" s="53"/>
      <c r="E476" s="53"/>
      <c r="F476" s="53"/>
      <c r="G476" s="54"/>
      <c r="H476" s="32"/>
    </row>
    <row r="477" spans="1:8" ht="16" x14ac:dyDescent="0.2">
      <c r="A477" s="51"/>
      <c r="B477" s="3" t="s">
        <v>381</v>
      </c>
      <c r="C477" s="3" t="s">
        <v>38</v>
      </c>
      <c r="D477" s="3" t="s">
        <v>382</v>
      </c>
      <c r="E477" s="3" t="s">
        <v>38</v>
      </c>
      <c r="F477" s="3" t="s">
        <v>208</v>
      </c>
      <c r="G477" s="79">
        <f>IF($G$2="Nettó ár (HUF)",(Ár!$A477),Ár!$B477)</f>
        <v>258</v>
      </c>
      <c r="H477" s="32"/>
    </row>
    <row r="478" spans="1:8" ht="16" x14ac:dyDescent="0.2">
      <c r="A478" s="51"/>
      <c r="B478" s="49"/>
      <c r="C478" s="49"/>
      <c r="D478" s="49"/>
      <c r="E478" s="49"/>
      <c r="F478" s="49"/>
      <c r="G478" s="50"/>
      <c r="H478" s="32"/>
    </row>
    <row r="479" spans="1:8" ht="16" x14ac:dyDescent="0.2">
      <c r="A479" s="51"/>
      <c r="B479" s="49"/>
      <c r="C479" s="49"/>
      <c r="D479" s="49"/>
      <c r="E479" s="49"/>
      <c r="F479" s="49"/>
      <c r="G479" s="50"/>
      <c r="H479" s="32"/>
    </row>
    <row r="480" spans="1:8" ht="16" x14ac:dyDescent="0.2">
      <c r="A480" s="51"/>
      <c r="B480" s="49"/>
      <c r="C480" s="49"/>
      <c r="D480" s="49"/>
      <c r="E480" s="49"/>
      <c r="F480" s="49"/>
      <c r="G480" s="50"/>
      <c r="H480" s="32"/>
    </row>
    <row r="481" spans="1:8" ht="16" x14ac:dyDescent="0.2">
      <c r="A481" s="51"/>
      <c r="B481" s="49"/>
      <c r="C481" s="49"/>
      <c r="D481" s="49"/>
      <c r="E481" s="49"/>
      <c r="F481" s="49"/>
      <c r="G481" s="50"/>
      <c r="H481" s="32"/>
    </row>
    <row r="482" spans="1:8" ht="18" x14ac:dyDescent="0.2">
      <c r="A482" s="52" t="s">
        <v>383</v>
      </c>
      <c r="B482" s="53"/>
      <c r="C482" s="53"/>
      <c r="D482" s="53"/>
      <c r="E482" s="53"/>
      <c r="F482" s="53"/>
      <c r="G482" s="54"/>
      <c r="H482" s="32"/>
    </row>
    <row r="483" spans="1:8" ht="16" x14ac:dyDescent="0.2">
      <c r="A483" s="51"/>
      <c r="B483" s="3" t="s">
        <v>384</v>
      </c>
      <c r="C483" s="3" t="s">
        <v>38</v>
      </c>
      <c r="D483" s="3" t="s">
        <v>146</v>
      </c>
      <c r="E483" s="3" t="s">
        <v>38</v>
      </c>
      <c r="F483" s="3" t="s">
        <v>128</v>
      </c>
      <c r="G483" s="79">
        <f>IF($G$2="Nettó ár (HUF)",(Ár!$A483),Ár!$B483)</f>
        <v>280</v>
      </c>
      <c r="H483" s="32"/>
    </row>
    <row r="484" spans="1:8" ht="16" x14ac:dyDescent="0.2">
      <c r="A484" s="51"/>
      <c r="B484" s="49"/>
      <c r="C484" s="49"/>
      <c r="D484" s="49"/>
      <c r="E484" s="49"/>
      <c r="F484" s="49"/>
      <c r="G484" s="50"/>
      <c r="H484" s="32"/>
    </row>
    <row r="485" spans="1:8" ht="16" x14ac:dyDescent="0.2">
      <c r="A485" s="51"/>
      <c r="B485" s="49"/>
      <c r="C485" s="49"/>
      <c r="D485" s="49"/>
      <c r="E485" s="49"/>
      <c r="F485" s="49"/>
      <c r="G485" s="50"/>
      <c r="H485" s="32"/>
    </row>
    <row r="486" spans="1:8" ht="16" x14ac:dyDescent="0.2">
      <c r="A486" s="51"/>
      <c r="B486" s="49"/>
      <c r="C486" s="49"/>
      <c r="D486" s="49"/>
      <c r="E486" s="49"/>
      <c r="F486" s="49"/>
      <c r="G486" s="50"/>
      <c r="H486" s="32"/>
    </row>
    <row r="487" spans="1:8" ht="16" x14ac:dyDescent="0.2">
      <c r="A487" s="51"/>
      <c r="B487" s="49"/>
      <c r="C487" s="49"/>
      <c r="D487" s="49"/>
      <c r="E487" s="49"/>
      <c r="F487" s="49"/>
      <c r="G487" s="50"/>
      <c r="H487" s="32"/>
    </row>
    <row r="488" spans="1:8" ht="18" x14ac:dyDescent="0.2">
      <c r="A488" s="52" t="s">
        <v>385</v>
      </c>
      <c r="B488" s="53"/>
      <c r="C488" s="53"/>
      <c r="D488" s="53"/>
      <c r="E488" s="53"/>
      <c r="F488" s="53"/>
      <c r="G488" s="54"/>
      <c r="H488" s="32"/>
    </row>
    <row r="489" spans="1:8" ht="16" x14ac:dyDescent="0.2">
      <c r="A489" s="51"/>
      <c r="B489" s="3" t="s">
        <v>386</v>
      </c>
      <c r="C489" s="3" t="s">
        <v>38</v>
      </c>
      <c r="D489" s="3" t="s">
        <v>387</v>
      </c>
      <c r="E489" s="3" t="s">
        <v>38</v>
      </c>
      <c r="F489" s="3" t="s">
        <v>128</v>
      </c>
      <c r="G489" s="79">
        <f>IF($G$2="Nettó ár (HUF)",(Ár!$A489),Ár!$B489)</f>
        <v>289.47222222222223</v>
      </c>
      <c r="H489" s="32"/>
    </row>
    <row r="490" spans="1:8" ht="16" x14ac:dyDescent="0.2">
      <c r="A490" s="51"/>
      <c r="B490" s="49"/>
      <c r="C490" s="49"/>
      <c r="D490" s="49"/>
      <c r="E490" s="49"/>
      <c r="F490" s="49"/>
      <c r="G490" s="50"/>
      <c r="H490" s="32"/>
    </row>
    <row r="491" spans="1:8" ht="16" x14ac:dyDescent="0.2">
      <c r="A491" s="51"/>
      <c r="B491" s="49"/>
      <c r="C491" s="49"/>
      <c r="D491" s="49"/>
      <c r="E491" s="49"/>
      <c r="F491" s="49"/>
      <c r="G491" s="50"/>
      <c r="H491" s="32"/>
    </row>
    <row r="492" spans="1:8" ht="16" x14ac:dyDescent="0.2">
      <c r="A492" s="51"/>
      <c r="B492" s="49"/>
      <c r="C492" s="49"/>
      <c r="D492" s="49"/>
      <c r="E492" s="49"/>
      <c r="F492" s="49"/>
      <c r="G492" s="50"/>
      <c r="H492" s="32"/>
    </row>
    <row r="493" spans="1:8" ht="16" x14ac:dyDescent="0.2">
      <c r="A493" s="51"/>
      <c r="B493" s="49"/>
      <c r="C493" s="49"/>
      <c r="D493" s="49"/>
      <c r="E493" s="49"/>
      <c r="F493" s="49"/>
      <c r="G493" s="50"/>
      <c r="H493" s="32"/>
    </row>
    <row r="494" spans="1:8" ht="18" x14ac:dyDescent="0.2">
      <c r="A494" s="52" t="s">
        <v>388</v>
      </c>
      <c r="B494" s="53"/>
      <c r="C494" s="53"/>
      <c r="D494" s="53"/>
      <c r="E494" s="53"/>
      <c r="F494" s="53"/>
      <c r="G494" s="54"/>
      <c r="H494" s="32"/>
    </row>
    <row r="495" spans="1:8" ht="16" x14ac:dyDescent="0.2">
      <c r="A495" s="51"/>
      <c r="B495" s="3" t="s">
        <v>389</v>
      </c>
      <c r="C495" s="3" t="s">
        <v>38</v>
      </c>
      <c r="D495" s="3" t="s">
        <v>387</v>
      </c>
      <c r="E495" s="3" t="s">
        <v>38</v>
      </c>
      <c r="F495" s="3" t="s">
        <v>162</v>
      </c>
      <c r="G495" s="79">
        <f>IF($G$2="Nettó ár (HUF)",(Ár!$A495),Ár!$B495)</f>
        <v>498.33333333333331</v>
      </c>
      <c r="H495" s="32"/>
    </row>
    <row r="496" spans="1:8" ht="16" x14ac:dyDescent="0.2">
      <c r="A496" s="51"/>
      <c r="B496" s="49"/>
      <c r="C496" s="49"/>
      <c r="D496" s="49"/>
      <c r="E496" s="49"/>
      <c r="F496" s="49"/>
      <c r="G496" s="50"/>
      <c r="H496" s="32"/>
    </row>
    <row r="497" spans="1:8" ht="16" x14ac:dyDescent="0.2">
      <c r="A497" s="51"/>
      <c r="B497" s="49"/>
      <c r="C497" s="49"/>
      <c r="D497" s="49"/>
      <c r="E497" s="49"/>
      <c r="F497" s="49"/>
      <c r="G497" s="50"/>
      <c r="H497" s="32"/>
    </row>
    <row r="498" spans="1:8" ht="16" x14ac:dyDescent="0.2">
      <c r="A498" s="51"/>
      <c r="B498" s="49"/>
      <c r="C498" s="49"/>
      <c r="D498" s="49"/>
      <c r="E498" s="49"/>
      <c r="F498" s="49"/>
      <c r="G498" s="50"/>
      <c r="H498" s="32"/>
    </row>
    <row r="499" spans="1:8" ht="17" thickBot="1" x14ac:dyDescent="0.25">
      <c r="A499" s="75"/>
      <c r="B499" s="61"/>
      <c r="C499" s="61"/>
      <c r="D499" s="61"/>
      <c r="E499" s="61"/>
      <c r="F499" s="61"/>
      <c r="G499" s="62"/>
      <c r="H499" s="32"/>
    </row>
    <row r="500" spans="1:8" ht="16" x14ac:dyDescent="0.2">
      <c r="A500" s="2"/>
      <c r="B500" s="2"/>
      <c r="C500" s="2"/>
      <c r="D500" s="2"/>
      <c r="E500" s="2"/>
      <c r="F500" s="2"/>
      <c r="G500" s="81"/>
      <c r="H500" s="8"/>
    </row>
    <row r="501" spans="1:8" ht="16" x14ac:dyDescent="0.2">
      <c r="A501" s="2"/>
      <c r="B501" s="2"/>
      <c r="C501" s="2"/>
      <c r="D501" s="2"/>
      <c r="E501" s="2"/>
      <c r="F501" s="2"/>
      <c r="G501" s="81"/>
      <c r="H501" s="8"/>
    </row>
    <row r="502" spans="1:8" ht="16" x14ac:dyDescent="0.2">
      <c r="A502" s="2"/>
      <c r="B502" s="2"/>
      <c r="C502" s="2"/>
      <c r="D502" s="2"/>
      <c r="E502" s="2"/>
      <c r="F502" s="2"/>
      <c r="G502" s="81"/>
      <c r="H502" s="8"/>
    </row>
    <row r="503" spans="1:8" ht="16" x14ac:dyDescent="0.2">
      <c r="A503" s="2"/>
      <c r="B503" s="2"/>
      <c r="C503" s="2"/>
      <c r="D503" s="2"/>
      <c r="E503" s="2"/>
      <c r="F503" s="2"/>
      <c r="G503" s="81"/>
      <c r="H503" s="8"/>
    </row>
    <row r="504" spans="1:8" ht="16" x14ac:dyDescent="0.2">
      <c r="A504" s="2"/>
      <c r="B504" s="2"/>
      <c r="C504" s="2"/>
      <c r="D504" s="2"/>
      <c r="E504" s="2"/>
      <c r="F504" s="2"/>
      <c r="G504" s="81"/>
      <c r="H504" s="8"/>
    </row>
    <row r="505" spans="1:8" ht="16" x14ac:dyDescent="0.2">
      <c r="A505" s="2"/>
      <c r="B505" s="2"/>
      <c r="C505" s="2"/>
      <c r="D505" s="2"/>
      <c r="E505" s="2"/>
      <c r="F505" s="2"/>
      <c r="G505" s="81"/>
      <c r="H505" s="8"/>
    </row>
    <row r="506" spans="1:8" ht="16" x14ac:dyDescent="0.2">
      <c r="A506" s="2"/>
      <c r="B506" s="2"/>
      <c r="C506" s="2"/>
      <c r="D506" s="2"/>
      <c r="E506" s="2"/>
      <c r="F506" s="2"/>
      <c r="G506" s="81"/>
      <c r="H506" s="8"/>
    </row>
    <row r="507" spans="1:8" ht="16" x14ac:dyDescent="0.2">
      <c r="A507" s="2"/>
      <c r="B507" s="2"/>
      <c r="C507" s="2"/>
      <c r="D507" s="2"/>
      <c r="E507" s="2"/>
      <c r="F507" s="2"/>
      <c r="G507" s="81"/>
      <c r="H507" s="8"/>
    </row>
    <row r="508" spans="1:8" ht="16" x14ac:dyDescent="0.2">
      <c r="A508" s="2"/>
      <c r="B508" s="2"/>
      <c r="C508" s="2"/>
      <c r="D508" s="2"/>
      <c r="E508" s="2"/>
      <c r="F508" s="2"/>
      <c r="G508" s="81"/>
      <c r="H508" s="8"/>
    </row>
    <row r="509" spans="1:8" ht="16" x14ac:dyDescent="0.2">
      <c r="A509" s="2"/>
      <c r="B509" s="2"/>
      <c r="C509" s="2"/>
      <c r="D509" s="2"/>
      <c r="E509" s="2"/>
      <c r="F509" s="2"/>
      <c r="G509" s="81"/>
      <c r="H509" s="8"/>
    </row>
    <row r="510" spans="1:8" ht="16" x14ac:dyDescent="0.2">
      <c r="A510" s="2"/>
      <c r="B510" s="2"/>
      <c r="C510" s="2"/>
      <c r="D510" s="2"/>
      <c r="E510" s="2"/>
      <c r="F510" s="2"/>
      <c r="G510" s="81"/>
      <c r="H510" s="8"/>
    </row>
    <row r="511" spans="1:8" ht="16" x14ac:dyDescent="0.2">
      <c r="A511" s="2"/>
      <c r="B511" s="2"/>
      <c r="C511" s="2"/>
      <c r="D511" s="2"/>
      <c r="E511" s="2"/>
      <c r="F511" s="2"/>
      <c r="G511" s="81"/>
      <c r="H511" s="8"/>
    </row>
    <row r="512" spans="1:8" ht="16" x14ac:dyDescent="0.2">
      <c r="A512" s="2"/>
      <c r="B512" s="2"/>
      <c r="C512" s="2"/>
      <c r="D512" s="2"/>
      <c r="E512" s="2"/>
      <c r="F512" s="2"/>
      <c r="G512" s="81"/>
      <c r="H512" s="8"/>
    </row>
    <row r="513" spans="1:8" ht="16" x14ac:dyDescent="0.2">
      <c r="A513" s="2"/>
      <c r="B513" s="2"/>
      <c r="C513" s="2"/>
      <c r="D513" s="2"/>
      <c r="E513" s="2"/>
      <c r="F513" s="2"/>
      <c r="G513" s="81"/>
      <c r="H513" s="8"/>
    </row>
    <row r="514" spans="1:8" ht="16" x14ac:dyDescent="0.2">
      <c r="A514" s="2"/>
      <c r="B514" s="2"/>
      <c r="C514" s="2"/>
      <c r="D514" s="2"/>
      <c r="E514" s="2"/>
      <c r="F514" s="2"/>
      <c r="G514" s="81"/>
      <c r="H514" s="8"/>
    </row>
    <row r="515" spans="1:8" ht="16" x14ac:dyDescent="0.2">
      <c r="A515" s="2"/>
      <c r="B515" s="2"/>
      <c r="C515" s="2"/>
      <c r="D515" s="2"/>
      <c r="E515" s="2"/>
      <c r="F515" s="2"/>
      <c r="G515" s="81"/>
      <c r="H515" s="8"/>
    </row>
    <row r="516" spans="1:8" ht="16" x14ac:dyDescent="0.2">
      <c r="A516" s="2"/>
      <c r="B516" s="2"/>
      <c r="C516" s="2"/>
      <c r="D516" s="2"/>
      <c r="E516" s="2"/>
      <c r="F516" s="2"/>
      <c r="G516" s="81"/>
      <c r="H516" s="8"/>
    </row>
    <row r="517" spans="1:8" ht="16" x14ac:dyDescent="0.2">
      <c r="A517" s="2"/>
      <c r="B517" s="2"/>
      <c r="C517" s="2"/>
      <c r="D517" s="2"/>
      <c r="E517" s="2"/>
      <c r="F517" s="2"/>
      <c r="G517" s="81"/>
      <c r="H517" s="8"/>
    </row>
    <row r="518" spans="1:8" ht="16" x14ac:dyDescent="0.2">
      <c r="A518" s="2"/>
      <c r="B518" s="2"/>
      <c r="C518" s="2"/>
      <c r="D518" s="2"/>
      <c r="E518" s="2"/>
      <c r="F518" s="2"/>
      <c r="G518" s="81"/>
      <c r="H518" s="8"/>
    </row>
    <row r="519" spans="1:8" ht="16" x14ac:dyDescent="0.2">
      <c r="A519" s="2"/>
      <c r="B519" s="2"/>
      <c r="C519" s="2"/>
      <c r="D519" s="2"/>
      <c r="E519" s="2"/>
      <c r="F519" s="2"/>
      <c r="G519" s="81"/>
      <c r="H519" s="8"/>
    </row>
    <row r="520" spans="1:8" ht="16" x14ac:dyDescent="0.2">
      <c r="A520" s="2"/>
      <c r="B520" s="2"/>
      <c r="C520" s="2"/>
      <c r="D520" s="2"/>
      <c r="E520" s="2"/>
      <c r="F520" s="2"/>
      <c r="G520" s="81"/>
      <c r="H520" s="8"/>
    </row>
    <row r="521" spans="1:8" ht="16" x14ac:dyDescent="0.2">
      <c r="A521" s="2"/>
      <c r="B521" s="2"/>
      <c r="C521" s="2"/>
      <c r="D521" s="2"/>
      <c r="E521" s="2"/>
      <c r="F521" s="2"/>
      <c r="G521" s="81"/>
      <c r="H521" s="8"/>
    </row>
    <row r="522" spans="1:8" ht="16" x14ac:dyDescent="0.2">
      <c r="A522" s="2"/>
      <c r="B522" s="2"/>
      <c r="C522" s="2"/>
      <c r="D522" s="2"/>
      <c r="E522" s="2"/>
      <c r="F522" s="2"/>
      <c r="G522" s="81"/>
      <c r="H522" s="8"/>
    </row>
    <row r="523" spans="1:8" ht="16" x14ac:dyDescent="0.2">
      <c r="A523" s="2"/>
      <c r="B523" s="2"/>
      <c r="C523" s="2"/>
      <c r="D523" s="2"/>
      <c r="E523" s="2"/>
      <c r="F523" s="2"/>
      <c r="G523" s="81"/>
      <c r="H523" s="8"/>
    </row>
    <row r="524" spans="1:8" ht="16" x14ac:dyDescent="0.2">
      <c r="A524" s="2"/>
      <c r="B524" s="2"/>
      <c r="C524" s="2"/>
      <c r="D524" s="2"/>
      <c r="E524" s="2"/>
      <c r="F524" s="2"/>
      <c r="G524" s="81"/>
      <c r="H524" s="8"/>
    </row>
    <row r="525" spans="1:8" ht="16" x14ac:dyDescent="0.2">
      <c r="A525" s="2"/>
      <c r="B525" s="2"/>
      <c r="C525" s="2"/>
      <c r="D525" s="2"/>
      <c r="E525" s="2"/>
      <c r="F525" s="2"/>
      <c r="G525" s="81"/>
      <c r="H525" s="8"/>
    </row>
    <row r="526" spans="1:8" ht="16" x14ac:dyDescent="0.2">
      <c r="A526" s="2"/>
      <c r="B526" s="2"/>
      <c r="C526" s="2"/>
      <c r="D526" s="2"/>
      <c r="E526" s="2"/>
      <c r="F526" s="2"/>
      <c r="G526" s="81"/>
      <c r="H526" s="8"/>
    </row>
    <row r="527" spans="1:8" ht="16" x14ac:dyDescent="0.2">
      <c r="A527" s="2"/>
      <c r="B527" s="2"/>
      <c r="C527" s="2"/>
      <c r="D527" s="2"/>
      <c r="E527" s="2"/>
      <c r="F527" s="2"/>
      <c r="G527" s="81"/>
      <c r="H527" s="8"/>
    </row>
    <row r="528" spans="1:8" ht="16" x14ac:dyDescent="0.2">
      <c r="A528" s="2"/>
      <c r="B528" s="2"/>
      <c r="C528" s="2"/>
      <c r="D528" s="2"/>
      <c r="E528" s="2"/>
      <c r="F528" s="2"/>
      <c r="G528" s="81"/>
      <c r="H528" s="8"/>
    </row>
    <row r="529" spans="1:8" ht="16" x14ac:dyDescent="0.2">
      <c r="A529" s="2"/>
      <c r="B529" s="2"/>
      <c r="C529" s="2"/>
      <c r="D529" s="2"/>
      <c r="E529" s="2"/>
      <c r="F529" s="2"/>
      <c r="G529" s="81"/>
      <c r="H529" s="8"/>
    </row>
    <row r="530" spans="1:8" ht="16" x14ac:dyDescent="0.2">
      <c r="A530" s="2"/>
      <c r="B530" s="2"/>
      <c r="C530" s="2"/>
      <c r="D530" s="2"/>
      <c r="E530" s="2"/>
      <c r="F530" s="2"/>
      <c r="G530" s="81"/>
      <c r="H530" s="8"/>
    </row>
    <row r="531" spans="1:8" ht="16" x14ac:dyDescent="0.2">
      <c r="A531" s="2"/>
      <c r="B531" s="2"/>
      <c r="C531" s="2"/>
      <c r="D531" s="2"/>
      <c r="E531" s="2"/>
      <c r="F531" s="2"/>
      <c r="G531" s="81"/>
      <c r="H531" s="8"/>
    </row>
    <row r="532" spans="1:8" ht="16" x14ac:dyDescent="0.2">
      <c r="A532" s="2"/>
      <c r="B532" s="2"/>
      <c r="C532" s="2"/>
      <c r="D532" s="2"/>
      <c r="E532" s="2"/>
      <c r="F532" s="2"/>
      <c r="G532" s="81"/>
      <c r="H532" s="8"/>
    </row>
    <row r="533" spans="1:8" ht="16" x14ac:dyDescent="0.2">
      <c r="A533" s="2"/>
      <c r="B533" s="2"/>
      <c r="C533" s="2"/>
      <c r="D533" s="2"/>
      <c r="E533" s="2"/>
      <c r="F533" s="2"/>
      <c r="G533" s="81"/>
      <c r="H533" s="8"/>
    </row>
    <row r="534" spans="1:8" ht="16" x14ac:dyDescent="0.2">
      <c r="A534" s="2"/>
      <c r="B534" s="2"/>
      <c r="C534" s="2"/>
      <c r="D534" s="2"/>
      <c r="E534" s="2"/>
      <c r="F534" s="2"/>
      <c r="G534" s="81"/>
      <c r="H534" s="8"/>
    </row>
    <row r="535" spans="1:8" ht="16" x14ac:dyDescent="0.2">
      <c r="A535" s="2"/>
      <c r="B535" s="2"/>
      <c r="C535" s="2"/>
      <c r="D535" s="2"/>
      <c r="E535" s="2"/>
      <c r="F535" s="2"/>
      <c r="G535" s="81"/>
      <c r="H535" s="8"/>
    </row>
    <row r="536" spans="1:8" ht="16" x14ac:dyDescent="0.2">
      <c r="A536" s="2"/>
      <c r="B536" s="2"/>
      <c r="C536" s="2"/>
      <c r="D536" s="2"/>
      <c r="E536" s="2"/>
      <c r="F536" s="2"/>
      <c r="G536" s="81"/>
      <c r="H536" s="8"/>
    </row>
    <row r="537" spans="1:8" ht="16" x14ac:dyDescent="0.2">
      <c r="A537" s="2"/>
      <c r="B537" s="2"/>
      <c r="C537" s="2"/>
      <c r="D537" s="2"/>
      <c r="E537" s="2"/>
      <c r="F537" s="2"/>
      <c r="G537" s="81"/>
      <c r="H537" s="8"/>
    </row>
    <row r="538" spans="1:8" ht="16" x14ac:dyDescent="0.2">
      <c r="A538" s="2"/>
      <c r="B538" s="2"/>
      <c r="C538" s="2"/>
      <c r="D538" s="2"/>
      <c r="E538" s="2"/>
      <c r="F538" s="2"/>
      <c r="G538" s="81"/>
      <c r="H538" s="8"/>
    </row>
    <row r="539" spans="1:8" ht="16" x14ac:dyDescent="0.2">
      <c r="A539" s="2"/>
      <c r="B539" s="2"/>
      <c r="C539" s="2"/>
      <c r="D539" s="2"/>
      <c r="E539" s="2"/>
      <c r="F539" s="2"/>
      <c r="G539" s="81"/>
      <c r="H539" s="8"/>
    </row>
    <row r="540" spans="1:8" ht="16" x14ac:dyDescent="0.2">
      <c r="A540" s="2"/>
      <c r="B540" s="2"/>
      <c r="C540" s="2"/>
      <c r="D540" s="2"/>
      <c r="E540" s="2"/>
      <c r="F540" s="2"/>
      <c r="G540" s="81"/>
      <c r="H540" s="8"/>
    </row>
    <row r="541" spans="1:8" ht="16" x14ac:dyDescent="0.2">
      <c r="A541" s="2"/>
      <c r="B541" s="2"/>
      <c r="C541" s="2"/>
      <c r="D541" s="2"/>
      <c r="E541" s="2"/>
      <c r="F541" s="2"/>
      <c r="G541" s="81"/>
      <c r="H541" s="8"/>
    </row>
    <row r="542" spans="1:8" ht="16" x14ac:dyDescent="0.2">
      <c r="A542" s="2"/>
      <c r="B542" s="2"/>
      <c r="C542" s="2"/>
      <c r="D542" s="2"/>
      <c r="E542" s="2"/>
      <c r="F542" s="2"/>
      <c r="G542" s="81"/>
      <c r="H542" s="8"/>
    </row>
    <row r="543" spans="1:8" ht="16" x14ac:dyDescent="0.2">
      <c r="A543" s="2"/>
      <c r="B543" s="2"/>
      <c r="C543" s="2"/>
      <c r="D543" s="2"/>
      <c r="E543" s="2"/>
      <c r="F543" s="2"/>
      <c r="G543" s="81"/>
      <c r="H543" s="8"/>
    </row>
    <row r="544" spans="1:8" ht="16" x14ac:dyDescent="0.2">
      <c r="A544" s="2"/>
      <c r="B544" s="2"/>
      <c r="C544" s="2"/>
      <c r="D544" s="2"/>
      <c r="E544" s="2"/>
      <c r="F544" s="2"/>
      <c r="G544" s="81"/>
      <c r="H544" s="8"/>
    </row>
    <row r="545" spans="1:8" ht="16" x14ac:dyDescent="0.2">
      <c r="A545" s="2"/>
      <c r="B545" s="2"/>
      <c r="C545" s="2"/>
      <c r="D545" s="2"/>
      <c r="E545" s="2"/>
      <c r="F545" s="2"/>
      <c r="G545" s="81"/>
      <c r="H545" s="8"/>
    </row>
    <row r="546" spans="1:8" ht="16" x14ac:dyDescent="0.2">
      <c r="A546" s="2"/>
      <c r="B546" s="2"/>
      <c r="C546" s="2"/>
      <c r="D546" s="2"/>
      <c r="E546" s="2"/>
      <c r="F546" s="2"/>
      <c r="G546" s="81"/>
      <c r="H546" s="8"/>
    </row>
    <row r="547" spans="1:8" ht="16" x14ac:dyDescent="0.2">
      <c r="A547" s="2"/>
      <c r="B547" s="2"/>
      <c r="C547" s="2"/>
      <c r="D547" s="2"/>
      <c r="E547" s="2"/>
      <c r="F547" s="2"/>
      <c r="G547" s="81"/>
      <c r="H547" s="8"/>
    </row>
    <row r="548" spans="1:8" ht="16" x14ac:dyDescent="0.2">
      <c r="A548" s="2"/>
      <c r="B548" s="2"/>
      <c r="C548" s="2"/>
      <c r="D548" s="2"/>
      <c r="E548" s="2"/>
      <c r="F548" s="2"/>
      <c r="G548" s="81"/>
      <c r="H548" s="8"/>
    </row>
    <row r="549" spans="1:8" ht="16" x14ac:dyDescent="0.2">
      <c r="A549" s="2"/>
      <c r="B549" s="2"/>
      <c r="C549" s="2"/>
      <c r="D549" s="2"/>
      <c r="E549" s="2"/>
      <c r="F549" s="2"/>
      <c r="G549" s="81"/>
      <c r="H549" s="8"/>
    </row>
    <row r="550" spans="1:8" ht="16" x14ac:dyDescent="0.2">
      <c r="A550" s="2"/>
      <c r="B550" s="2"/>
      <c r="C550" s="2"/>
      <c r="D550" s="2"/>
      <c r="E550" s="2"/>
      <c r="F550" s="2"/>
      <c r="G550" s="81"/>
      <c r="H550" s="8"/>
    </row>
    <row r="551" spans="1:8" ht="16" x14ac:dyDescent="0.2">
      <c r="A551" s="2"/>
      <c r="B551" s="2"/>
      <c r="C551" s="2"/>
      <c r="D551" s="2"/>
      <c r="E551" s="2"/>
      <c r="F551" s="2"/>
      <c r="G551" s="81"/>
      <c r="H551" s="8"/>
    </row>
    <row r="552" spans="1:8" ht="16" x14ac:dyDescent="0.2">
      <c r="A552" s="2"/>
      <c r="B552" s="2"/>
      <c r="C552" s="2"/>
      <c r="D552" s="2"/>
      <c r="E552" s="2"/>
      <c r="F552" s="2"/>
      <c r="G552" s="81"/>
      <c r="H552" s="8"/>
    </row>
    <row r="553" spans="1:8" ht="16" x14ac:dyDescent="0.2">
      <c r="A553" s="2"/>
      <c r="B553" s="2"/>
      <c r="C553" s="2"/>
      <c r="D553" s="2"/>
      <c r="E553" s="2"/>
      <c r="F553" s="2"/>
      <c r="G553" s="81"/>
      <c r="H553" s="8"/>
    </row>
    <row r="554" spans="1:8" ht="16" x14ac:dyDescent="0.2">
      <c r="A554" s="2"/>
      <c r="B554" s="2"/>
      <c r="C554" s="2"/>
      <c r="D554" s="2"/>
      <c r="E554" s="2"/>
      <c r="F554" s="2"/>
      <c r="G554" s="81"/>
      <c r="H554" s="8"/>
    </row>
    <row r="555" spans="1:8" ht="16" x14ac:dyDescent="0.2">
      <c r="A555" s="2"/>
      <c r="B555" s="2"/>
      <c r="C555" s="2"/>
      <c r="D555" s="2"/>
      <c r="E555" s="2"/>
      <c r="F555" s="2"/>
      <c r="G555" s="81"/>
      <c r="H555" s="8"/>
    </row>
    <row r="556" spans="1:8" x14ac:dyDescent="0.2">
      <c r="A556" s="1"/>
      <c r="B556" s="1"/>
      <c r="C556" s="1"/>
      <c r="D556" s="1"/>
      <c r="E556" s="1"/>
      <c r="F556" s="1"/>
      <c r="G556" s="82"/>
      <c r="H556" s="9"/>
    </row>
    <row r="557" spans="1:8" x14ac:dyDescent="0.2">
      <c r="A557" s="1"/>
      <c r="B557" s="1"/>
      <c r="C557" s="1"/>
      <c r="D557" s="1"/>
      <c r="E557" s="1"/>
      <c r="F557" s="1"/>
      <c r="G557" s="82"/>
      <c r="H557" s="9"/>
    </row>
    <row r="558" spans="1:8" x14ac:dyDescent="0.2">
      <c r="A558" s="1"/>
      <c r="B558" s="1"/>
      <c r="C558" s="1"/>
      <c r="D558" s="1"/>
      <c r="E558" s="1"/>
      <c r="F558" s="1"/>
      <c r="G558" s="82"/>
      <c r="H558" s="9"/>
    </row>
    <row r="559" spans="1:8" x14ac:dyDescent="0.2">
      <c r="A559" s="1"/>
      <c r="B559" s="1"/>
      <c r="C559" s="1"/>
      <c r="D559" s="1"/>
      <c r="E559" s="1"/>
      <c r="F559" s="1"/>
      <c r="G559" s="82"/>
      <c r="H559" s="9"/>
    </row>
    <row r="560" spans="1:8" x14ac:dyDescent="0.2">
      <c r="A560" s="1"/>
      <c r="B560" s="1"/>
      <c r="C560" s="1"/>
      <c r="D560" s="1"/>
      <c r="E560" s="1"/>
      <c r="F560" s="1"/>
      <c r="G560" s="82"/>
      <c r="H560" s="9"/>
    </row>
    <row r="561" spans="1:8" x14ac:dyDescent="0.2">
      <c r="A561" s="1"/>
      <c r="B561" s="1"/>
      <c r="C561" s="1"/>
      <c r="D561" s="1"/>
      <c r="E561" s="1"/>
      <c r="F561" s="1"/>
      <c r="G561" s="82"/>
      <c r="H561" s="9"/>
    </row>
    <row r="562" spans="1:8" x14ac:dyDescent="0.2">
      <c r="A562" s="1"/>
      <c r="B562" s="1"/>
      <c r="C562" s="1"/>
      <c r="D562" s="1"/>
      <c r="E562" s="1"/>
      <c r="F562" s="1"/>
      <c r="G562" s="82"/>
      <c r="H562" s="9"/>
    </row>
    <row r="563" spans="1:8" x14ac:dyDescent="0.2">
      <c r="A563" s="1"/>
      <c r="B563" s="1"/>
      <c r="C563" s="1"/>
      <c r="D563" s="1"/>
      <c r="E563" s="1"/>
      <c r="F563" s="1"/>
      <c r="G563" s="82"/>
      <c r="H563" s="9"/>
    </row>
    <row r="564" spans="1:8" x14ac:dyDescent="0.2">
      <c r="A564" s="1"/>
      <c r="B564" s="1"/>
      <c r="C564" s="1"/>
      <c r="D564" s="1"/>
      <c r="E564" s="1"/>
      <c r="F564" s="1"/>
      <c r="G564" s="82"/>
      <c r="H564" s="9"/>
    </row>
    <row r="565" spans="1:8" x14ac:dyDescent="0.2">
      <c r="A565" s="1"/>
      <c r="B565" s="1"/>
      <c r="C565" s="1"/>
      <c r="D565" s="1"/>
      <c r="E565" s="1"/>
      <c r="F565" s="1"/>
      <c r="G565" s="82"/>
      <c r="H565" s="9"/>
    </row>
    <row r="566" spans="1:8" x14ac:dyDescent="0.2">
      <c r="A566" s="1"/>
      <c r="B566" s="1"/>
      <c r="C566" s="1"/>
      <c r="D566" s="1"/>
      <c r="E566" s="1"/>
      <c r="F566" s="1"/>
      <c r="G566" s="82"/>
      <c r="H566" s="9"/>
    </row>
    <row r="567" spans="1:8" x14ac:dyDescent="0.2">
      <c r="A567" s="1"/>
      <c r="B567" s="1"/>
      <c r="C567" s="1"/>
      <c r="D567" s="1"/>
      <c r="E567" s="1"/>
      <c r="F567" s="1"/>
      <c r="G567" s="82"/>
      <c r="H567" s="9"/>
    </row>
    <row r="568" spans="1:8" x14ac:dyDescent="0.2">
      <c r="A568" s="1"/>
      <c r="B568" s="1"/>
      <c r="C568" s="1"/>
      <c r="D568" s="1"/>
      <c r="E568" s="1"/>
      <c r="F568" s="1"/>
      <c r="G568" s="82"/>
      <c r="H568" s="9"/>
    </row>
  </sheetData>
  <mergeCells count="259">
    <mergeCell ref="I1:Q1"/>
    <mergeCell ref="A28:G28"/>
    <mergeCell ref="A29:A33"/>
    <mergeCell ref="A34:G34"/>
    <mergeCell ref="A35:A39"/>
    <mergeCell ref="A40:G40"/>
    <mergeCell ref="B37:G39"/>
    <mergeCell ref="B31:G33"/>
    <mergeCell ref="A5:A13"/>
    <mergeCell ref="A4:G4"/>
    <mergeCell ref="A15:G15"/>
    <mergeCell ref="A16:A20"/>
    <mergeCell ref="A21:G21"/>
    <mergeCell ref="A22:A26"/>
    <mergeCell ref="A41:A45"/>
    <mergeCell ref="A47:G47"/>
    <mergeCell ref="A48:A52"/>
    <mergeCell ref="A53:G53"/>
    <mergeCell ref="A54:A58"/>
    <mergeCell ref="A59:G59"/>
    <mergeCell ref="B56:G58"/>
    <mergeCell ref="B51:G52"/>
    <mergeCell ref="B43:G45"/>
    <mergeCell ref="A60:A64"/>
    <mergeCell ref="A65:G65"/>
    <mergeCell ref="A66:A70"/>
    <mergeCell ref="A72:G72"/>
    <mergeCell ref="A73:A77"/>
    <mergeCell ref="A78:G78"/>
    <mergeCell ref="B76:G77"/>
    <mergeCell ref="B67:G70"/>
    <mergeCell ref="B63:G64"/>
    <mergeCell ref="A103:G103"/>
    <mergeCell ref="A104:A108"/>
    <mergeCell ref="A110:G110"/>
    <mergeCell ref="A111:A115"/>
    <mergeCell ref="A116:G116"/>
    <mergeCell ref="B107:G107"/>
    <mergeCell ref="A79:A83"/>
    <mergeCell ref="A84:G84"/>
    <mergeCell ref="A85:A89"/>
    <mergeCell ref="A90:G90"/>
    <mergeCell ref="A91:A95"/>
    <mergeCell ref="A96:G96"/>
    <mergeCell ref="B92:G95"/>
    <mergeCell ref="B88:G89"/>
    <mergeCell ref="B82:G83"/>
    <mergeCell ref="A176:G176"/>
    <mergeCell ref="A177:A181"/>
    <mergeCell ref="B178:G181"/>
    <mergeCell ref="A170:G170"/>
    <mergeCell ref="A171:A175"/>
    <mergeCell ref="B172:G175"/>
    <mergeCell ref="A158:G158"/>
    <mergeCell ref="A159:A163"/>
    <mergeCell ref="A164:G164"/>
    <mergeCell ref="A165:A169"/>
    <mergeCell ref="B166:G169"/>
    <mergeCell ref="B160:G163"/>
    <mergeCell ref="A194:G194"/>
    <mergeCell ref="A195:A199"/>
    <mergeCell ref="A200:G200"/>
    <mergeCell ref="A201:A205"/>
    <mergeCell ref="B203:G205"/>
    <mergeCell ref="A188:G188"/>
    <mergeCell ref="A189:A193"/>
    <mergeCell ref="A182:G182"/>
    <mergeCell ref="A183:A187"/>
    <mergeCell ref="D202:G202"/>
    <mergeCell ref="B196:G199"/>
    <mergeCell ref="B191:G193"/>
    <mergeCell ref="D190:G190"/>
    <mergeCell ref="B185:G187"/>
    <mergeCell ref="D184:G184"/>
    <mergeCell ref="A206:G206"/>
    <mergeCell ref="A207:A211"/>
    <mergeCell ref="A212:G212"/>
    <mergeCell ref="A213:A217"/>
    <mergeCell ref="A218:G218"/>
    <mergeCell ref="A219:A223"/>
    <mergeCell ref="B220:G223"/>
    <mergeCell ref="B214:G217"/>
    <mergeCell ref="B208:G211"/>
    <mergeCell ref="A224:G224"/>
    <mergeCell ref="A225:A229"/>
    <mergeCell ref="A230:G230"/>
    <mergeCell ref="A231:A235"/>
    <mergeCell ref="A236:G236"/>
    <mergeCell ref="A237:A241"/>
    <mergeCell ref="B238:G241"/>
    <mergeCell ref="B232:G235"/>
    <mergeCell ref="B226:G229"/>
    <mergeCell ref="A243:G243"/>
    <mergeCell ref="A244:A248"/>
    <mergeCell ref="A249:G249"/>
    <mergeCell ref="A250:A254"/>
    <mergeCell ref="A255:G255"/>
    <mergeCell ref="A256:A260"/>
    <mergeCell ref="B258:G260"/>
    <mergeCell ref="B251:G254"/>
    <mergeCell ref="B245:G248"/>
    <mergeCell ref="A261:G261"/>
    <mergeCell ref="A262:A266"/>
    <mergeCell ref="A267:G267"/>
    <mergeCell ref="A268:A272"/>
    <mergeCell ref="A273:G273"/>
    <mergeCell ref="A274:A278"/>
    <mergeCell ref="B276:G278"/>
    <mergeCell ref="B269:G272"/>
    <mergeCell ref="B263:G266"/>
    <mergeCell ref="A280:G280"/>
    <mergeCell ref="A281:A285"/>
    <mergeCell ref="A286:G286"/>
    <mergeCell ref="A287:A291"/>
    <mergeCell ref="A293:G293"/>
    <mergeCell ref="A294:A298"/>
    <mergeCell ref="B295:G298"/>
    <mergeCell ref="B288:G291"/>
    <mergeCell ref="B282:G285"/>
    <mergeCell ref="A299:G299"/>
    <mergeCell ref="A300:A304"/>
    <mergeCell ref="A305:G305"/>
    <mergeCell ref="A306:A310"/>
    <mergeCell ref="A311:G311"/>
    <mergeCell ref="A312:A316"/>
    <mergeCell ref="B313:G316"/>
    <mergeCell ref="B310:G310"/>
    <mergeCell ref="B303:G304"/>
    <mergeCell ref="A317:G317"/>
    <mergeCell ref="A318:A322"/>
    <mergeCell ref="A323:G323"/>
    <mergeCell ref="A324:A328"/>
    <mergeCell ref="A329:G329"/>
    <mergeCell ref="A330:A334"/>
    <mergeCell ref="B331:G334"/>
    <mergeCell ref="B325:G328"/>
    <mergeCell ref="B319:G322"/>
    <mergeCell ref="A335:G335"/>
    <mergeCell ref="A336:A340"/>
    <mergeCell ref="A341:G341"/>
    <mergeCell ref="A342:A346"/>
    <mergeCell ref="A347:G347"/>
    <mergeCell ref="A348:A352"/>
    <mergeCell ref="B349:G352"/>
    <mergeCell ref="B343:G346"/>
    <mergeCell ref="B338:G340"/>
    <mergeCell ref="A354:G354"/>
    <mergeCell ref="A355:A359"/>
    <mergeCell ref="A360:G360"/>
    <mergeCell ref="A361:A365"/>
    <mergeCell ref="A372:G372"/>
    <mergeCell ref="A373:A377"/>
    <mergeCell ref="B374:G377"/>
    <mergeCell ref="B362:G365"/>
    <mergeCell ref="B356:G359"/>
    <mergeCell ref="A378:G378"/>
    <mergeCell ref="A379:A383"/>
    <mergeCell ref="A384:G384"/>
    <mergeCell ref="A385:A389"/>
    <mergeCell ref="A390:G390"/>
    <mergeCell ref="A391:A395"/>
    <mergeCell ref="B392:G395"/>
    <mergeCell ref="B386:G389"/>
    <mergeCell ref="B380:G383"/>
    <mergeCell ref="A396:G396"/>
    <mergeCell ref="A397:A401"/>
    <mergeCell ref="A402:G402"/>
    <mergeCell ref="A403:A407"/>
    <mergeCell ref="A408:G408"/>
    <mergeCell ref="A409:A413"/>
    <mergeCell ref="B410:G413"/>
    <mergeCell ref="B404:G407"/>
    <mergeCell ref="B398:G401"/>
    <mergeCell ref="A432:G432"/>
    <mergeCell ref="A433:A437"/>
    <mergeCell ref="A438:G438"/>
    <mergeCell ref="A439:A443"/>
    <mergeCell ref="A445:G445"/>
    <mergeCell ref="A446:A450"/>
    <mergeCell ref="B434:G437"/>
    <mergeCell ref="A414:G414"/>
    <mergeCell ref="A415:A419"/>
    <mergeCell ref="A420:G420"/>
    <mergeCell ref="A421:A425"/>
    <mergeCell ref="A426:G426"/>
    <mergeCell ref="A427:A431"/>
    <mergeCell ref="B428:G431"/>
    <mergeCell ref="B422:G425"/>
    <mergeCell ref="B416:G419"/>
    <mergeCell ref="A471:A475"/>
    <mergeCell ref="A476:G476"/>
    <mergeCell ref="A477:A481"/>
    <mergeCell ref="A482:G482"/>
    <mergeCell ref="A483:A487"/>
    <mergeCell ref="A451:G451"/>
    <mergeCell ref="A452:A456"/>
    <mergeCell ref="A457:G457"/>
    <mergeCell ref="A458:A462"/>
    <mergeCell ref="A463:G463"/>
    <mergeCell ref="A464:A468"/>
    <mergeCell ref="B496:G499"/>
    <mergeCell ref="B490:G493"/>
    <mergeCell ref="B484:G487"/>
    <mergeCell ref="B478:G481"/>
    <mergeCell ref="B472:G475"/>
    <mergeCell ref="B466:G468"/>
    <mergeCell ref="A242:G242"/>
    <mergeCell ref="A279:G279"/>
    <mergeCell ref="A292:G292"/>
    <mergeCell ref="A353:G353"/>
    <mergeCell ref="A444:G444"/>
    <mergeCell ref="A469:G469"/>
    <mergeCell ref="B459:G462"/>
    <mergeCell ref="B455:G456"/>
    <mergeCell ref="B450:G450"/>
    <mergeCell ref="B440:G443"/>
    <mergeCell ref="A488:G488"/>
    <mergeCell ref="A489:A493"/>
    <mergeCell ref="A366:G366"/>
    <mergeCell ref="B368:G371"/>
    <mergeCell ref="A367:A371"/>
    <mergeCell ref="A494:G494"/>
    <mergeCell ref="A495:A499"/>
    <mergeCell ref="A470:G470"/>
    <mergeCell ref="B155:G157"/>
    <mergeCell ref="D154:G154"/>
    <mergeCell ref="B149:G151"/>
    <mergeCell ref="D148:G148"/>
    <mergeCell ref="A152:G152"/>
    <mergeCell ref="A153:A157"/>
    <mergeCell ref="A135:A139"/>
    <mergeCell ref="A140:G140"/>
    <mergeCell ref="A141:A145"/>
    <mergeCell ref="A146:G146"/>
    <mergeCell ref="A147:A151"/>
    <mergeCell ref="I3:Q3"/>
    <mergeCell ref="I4:Q21"/>
    <mergeCell ref="I22:Q36"/>
    <mergeCell ref="D1:G1"/>
    <mergeCell ref="A1:C1"/>
    <mergeCell ref="B142:G145"/>
    <mergeCell ref="B136:G139"/>
    <mergeCell ref="B130:G133"/>
    <mergeCell ref="B124:G127"/>
    <mergeCell ref="B118:G121"/>
    <mergeCell ref="B112:G115"/>
    <mergeCell ref="A117:A121"/>
    <mergeCell ref="A122:G122"/>
    <mergeCell ref="A123:A127"/>
    <mergeCell ref="A3:G3"/>
    <mergeCell ref="A14:G14"/>
    <mergeCell ref="A27:G27"/>
    <mergeCell ref="A46:G46"/>
    <mergeCell ref="A71:G71"/>
    <mergeCell ref="A109:G109"/>
    <mergeCell ref="A128:G128"/>
    <mergeCell ref="A129:A133"/>
    <mergeCell ref="A134:G134"/>
    <mergeCell ref="A97:A10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11AC8-2F66-4686-B5A6-D1DAADF338A7}">
  <sheetPr codeName="Munka2"/>
  <dimension ref="A1:D568"/>
  <sheetViews>
    <sheetView workbookViewId="0">
      <selection activeCell="A5" sqref="A5"/>
    </sheetView>
  </sheetViews>
  <sheetFormatPr baseColWidth="10" defaultColWidth="8.83203125" defaultRowHeight="15" x14ac:dyDescent="0.2"/>
  <cols>
    <col min="1" max="1" width="22.1640625" style="30" bestFit="1" customWidth="1"/>
    <col min="2" max="2" width="20" style="22" bestFit="1" customWidth="1"/>
    <col min="4" max="4" width="20.83203125" bestFit="1" customWidth="1"/>
  </cols>
  <sheetData>
    <row r="1" spans="1:4" ht="16" x14ac:dyDescent="0.2">
      <c r="A1" s="24" t="s">
        <v>414</v>
      </c>
      <c r="B1" s="16" t="s">
        <v>415</v>
      </c>
    </row>
    <row r="2" spans="1:4" ht="16" x14ac:dyDescent="0.2">
      <c r="A2" s="25">
        <v>360</v>
      </c>
      <c r="B2" s="17">
        <v>1</v>
      </c>
    </row>
    <row r="3" spans="1:4" ht="16" x14ac:dyDescent="0.2">
      <c r="A3" s="24"/>
      <c r="B3" s="16"/>
      <c r="D3">
        <v>1.2</v>
      </c>
    </row>
    <row r="4" spans="1:4" ht="16" x14ac:dyDescent="0.2">
      <c r="A4" s="26" t="s">
        <v>7</v>
      </c>
      <c r="B4" s="18" t="s">
        <v>413</v>
      </c>
    </row>
    <row r="5" spans="1:4" ht="16" x14ac:dyDescent="0.2">
      <c r="A5" s="27">
        <f>MROUND($D5*$D$3,5)</f>
        <v>885780</v>
      </c>
      <c r="B5" s="19">
        <f>$A5/$A$2</f>
        <v>2460.5</v>
      </c>
      <c r="D5" s="13">
        <v>738150</v>
      </c>
    </row>
    <row r="6" spans="1:4" ht="16" x14ac:dyDescent="0.2">
      <c r="A6" s="27">
        <f t="shared" ref="A6:A69" si="0">MROUND($D6*$D$3,5)</f>
        <v>935615</v>
      </c>
      <c r="B6" s="19">
        <f t="shared" ref="B6:B69" si="1">$A6/$A$2</f>
        <v>2598.9305555555557</v>
      </c>
      <c r="D6" s="13">
        <v>779680</v>
      </c>
    </row>
    <row r="7" spans="1:4" ht="16" x14ac:dyDescent="0.2">
      <c r="A7" s="27">
        <f t="shared" si="0"/>
        <v>1365470</v>
      </c>
      <c r="B7" s="19">
        <f t="shared" si="1"/>
        <v>3792.9722222222222</v>
      </c>
      <c r="D7" s="13">
        <v>1137890</v>
      </c>
    </row>
    <row r="8" spans="1:4" ht="16" x14ac:dyDescent="0.2">
      <c r="A8" s="27">
        <f t="shared" si="0"/>
        <v>1145300</v>
      </c>
      <c r="B8" s="19">
        <f t="shared" si="1"/>
        <v>3181.3888888888887</v>
      </c>
      <c r="D8" s="13">
        <v>954415</v>
      </c>
    </row>
    <row r="9" spans="1:4" ht="16" x14ac:dyDescent="0.2">
      <c r="A9" s="27">
        <f t="shared" si="0"/>
        <v>1664515</v>
      </c>
      <c r="B9" s="19">
        <f t="shared" si="1"/>
        <v>4623.6527777777774</v>
      </c>
      <c r="D9" s="13">
        <v>1387095</v>
      </c>
    </row>
    <row r="10" spans="1:4" ht="16" x14ac:dyDescent="0.2">
      <c r="A10" s="27">
        <f t="shared" si="0"/>
        <v>2131760</v>
      </c>
      <c r="B10" s="19">
        <f t="shared" si="1"/>
        <v>5921.5555555555557</v>
      </c>
      <c r="D10" s="13">
        <v>1776465</v>
      </c>
    </row>
    <row r="11" spans="1:4" ht="16" x14ac:dyDescent="0.2">
      <c r="A11" s="27">
        <f t="shared" si="0"/>
        <v>2192820</v>
      </c>
      <c r="B11" s="19">
        <f t="shared" si="1"/>
        <v>6091.166666666667</v>
      </c>
      <c r="D11" s="13">
        <v>1827350</v>
      </c>
    </row>
    <row r="12" spans="1:4" ht="16" x14ac:dyDescent="0.2">
      <c r="A12" s="27">
        <f t="shared" si="0"/>
        <v>2405200</v>
      </c>
      <c r="B12" s="19">
        <f t="shared" si="1"/>
        <v>6681.1111111111113</v>
      </c>
      <c r="D12" s="13">
        <v>2004335</v>
      </c>
    </row>
    <row r="13" spans="1:4" ht="17" thickBot="1" x14ac:dyDescent="0.25">
      <c r="A13" s="27">
        <f t="shared" si="0"/>
        <v>2481660</v>
      </c>
      <c r="B13" s="19">
        <f t="shared" si="1"/>
        <v>6893.5</v>
      </c>
      <c r="D13" s="14">
        <v>2068050</v>
      </c>
    </row>
    <row r="14" spans="1:4" ht="16" x14ac:dyDescent="0.2">
      <c r="A14" s="27">
        <f t="shared" si="0"/>
        <v>0</v>
      </c>
      <c r="B14" s="19">
        <f t="shared" si="1"/>
        <v>0</v>
      </c>
      <c r="D14" s="12"/>
    </row>
    <row r="15" spans="1:4" ht="16" x14ac:dyDescent="0.2">
      <c r="A15" s="27">
        <f t="shared" si="0"/>
        <v>0</v>
      </c>
      <c r="B15" s="19">
        <f t="shared" si="1"/>
        <v>0</v>
      </c>
      <c r="D15" s="12"/>
    </row>
    <row r="16" spans="1:4" ht="16" x14ac:dyDescent="0.2">
      <c r="A16" s="27">
        <f t="shared" si="0"/>
        <v>722650</v>
      </c>
      <c r="B16" s="19">
        <f t="shared" si="1"/>
        <v>2007.3611111111111</v>
      </c>
      <c r="D16" s="13">
        <v>602210</v>
      </c>
    </row>
    <row r="17" spans="1:4" ht="16" x14ac:dyDescent="0.2">
      <c r="A17" s="27">
        <f t="shared" si="0"/>
        <v>848485</v>
      </c>
      <c r="B17" s="19">
        <f t="shared" si="1"/>
        <v>2356.9027777777778</v>
      </c>
      <c r="D17" s="13">
        <v>707070</v>
      </c>
    </row>
    <row r="18" spans="1:4" ht="16" x14ac:dyDescent="0.2">
      <c r="A18" s="27">
        <f t="shared" si="0"/>
        <v>1278265</v>
      </c>
      <c r="B18" s="19">
        <f t="shared" si="1"/>
        <v>3550.7361111111113</v>
      </c>
      <c r="D18" s="13">
        <v>1065220</v>
      </c>
    </row>
    <row r="19" spans="1:4" ht="16" x14ac:dyDescent="0.2">
      <c r="A19" s="27">
        <f t="shared" si="0"/>
        <v>1577300</v>
      </c>
      <c r="B19" s="19">
        <f t="shared" si="1"/>
        <v>4381.3888888888887</v>
      </c>
      <c r="D19" s="13">
        <v>1314415</v>
      </c>
    </row>
    <row r="20" spans="1:4" ht="16" x14ac:dyDescent="0.2">
      <c r="A20" s="27">
        <f t="shared" si="0"/>
        <v>2044535</v>
      </c>
      <c r="B20" s="19">
        <f t="shared" si="1"/>
        <v>5679.2638888888887</v>
      </c>
      <c r="D20" s="13">
        <v>1703780</v>
      </c>
    </row>
    <row r="21" spans="1:4" ht="16" x14ac:dyDescent="0.2">
      <c r="A21" s="27">
        <f t="shared" si="0"/>
        <v>0</v>
      </c>
      <c r="B21" s="19">
        <f t="shared" si="1"/>
        <v>0</v>
      </c>
      <c r="D21" s="12"/>
    </row>
    <row r="22" spans="1:4" ht="16" x14ac:dyDescent="0.2">
      <c r="A22" s="27">
        <f t="shared" si="0"/>
        <v>872185</v>
      </c>
      <c r="B22" s="19">
        <f t="shared" si="1"/>
        <v>2422.7361111111113</v>
      </c>
      <c r="D22" s="13">
        <v>726820</v>
      </c>
    </row>
    <row r="23" spans="1:4" ht="16" x14ac:dyDescent="0.2">
      <c r="A23" s="27">
        <f t="shared" si="0"/>
        <v>922025</v>
      </c>
      <c r="B23" s="19">
        <f t="shared" si="1"/>
        <v>2561.1805555555557</v>
      </c>
      <c r="D23" s="13">
        <v>768355</v>
      </c>
    </row>
    <row r="24" spans="1:4" ht="16" x14ac:dyDescent="0.2">
      <c r="A24" s="27">
        <f t="shared" si="0"/>
        <v>1351870</v>
      </c>
      <c r="B24" s="19">
        <f t="shared" si="1"/>
        <v>3755.1944444444443</v>
      </c>
      <c r="D24" s="13">
        <v>1126560</v>
      </c>
    </row>
    <row r="25" spans="1:4" ht="16" x14ac:dyDescent="0.2">
      <c r="A25" s="27">
        <f t="shared" si="0"/>
        <v>1651375</v>
      </c>
      <c r="B25" s="19">
        <f t="shared" si="1"/>
        <v>4587.1527777777774</v>
      </c>
      <c r="D25" s="13">
        <v>1376145</v>
      </c>
    </row>
    <row r="26" spans="1:4" ht="17" thickBot="1" x14ac:dyDescent="0.25">
      <c r="A26" s="27">
        <f t="shared" si="0"/>
        <v>2118150</v>
      </c>
      <c r="B26" s="19">
        <f t="shared" si="1"/>
        <v>5883.75</v>
      </c>
      <c r="D26" s="14">
        <v>1765125</v>
      </c>
    </row>
    <row r="27" spans="1:4" ht="16" x14ac:dyDescent="0.2">
      <c r="A27" s="27">
        <f t="shared" si="0"/>
        <v>0</v>
      </c>
      <c r="B27" s="19">
        <f t="shared" si="1"/>
        <v>0</v>
      </c>
      <c r="D27" s="12"/>
    </row>
    <row r="28" spans="1:4" ht="16" x14ac:dyDescent="0.2">
      <c r="A28" s="27">
        <f t="shared" si="0"/>
        <v>0</v>
      </c>
      <c r="B28" s="19">
        <f t="shared" si="1"/>
        <v>0</v>
      </c>
      <c r="D28" s="12"/>
    </row>
    <row r="29" spans="1:4" ht="16" x14ac:dyDescent="0.2">
      <c r="A29" s="27">
        <f t="shared" si="0"/>
        <v>1981655</v>
      </c>
      <c r="B29" s="19">
        <f t="shared" si="1"/>
        <v>5504.5972222222226</v>
      </c>
      <c r="D29" s="13">
        <v>1651380</v>
      </c>
    </row>
    <row r="30" spans="1:4" ht="16" x14ac:dyDescent="0.2">
      <c r="A30" s="27">
        <f t="shared" si="0"/>
        <v>2541780</v>
      </c>
      <c r="B30" s="19">
        <f t="shared" si="1"/>
        <v>7060.5</v>
      </c>
      <c r="D30" s="13">
        <v>2118150</v>
      </c>
    </row>
    <row r="31" spans="1:4" ht="16" x14ac:dyDescent="0.2">
      <c r="A31" s="27">
        <f t="shared" si="0"/>
        <v>0</v>
      </c>
      <c r="B31" s="19">
        <f t="shared" si="1"/>
        <v>0</v>
      </c>
      <c r="D31" s="12"/>
    </row>
    <row r="32" spans="1:4" ht="16" x14ac:dyDescent="0.2">
      <c r="A32" s="27">
        <f t="shared" si="0"/>
        <v>0</v>
      </c>
      <c r="B32" s="19">
        <f t="shared" si="1"/>
        <v>0</v>
      </c>
      <c r="D32" s="12"/>
    </row>
    <row r="33" spans="1:4" ht="16" x14ac:dyDescent="0.2">
      <c r="A33" s="27">
        <f t="shared" si="0"/>
        <v>0</v>
      </c>
      <c r="B33" s="19">
        <f t="shared" si="1"/>
        <v>0</v>
      </c>
      <c r="D33" s="12"/>
    </row>
    <row r="34" spans="1:4" ht="16" x14ac:dyDescent="0.2">
      <c r="A34" s="27">
        <f t="shared" si="0"/>
        <v>0</v>
      </c>
      <c r="B34" s="19">
        <f t="shared" si="1"/>
        <v>0</v>
      </c>
      <c r="D34" s="12"/>
    </row>
    <row r="35" spans="1:4" ht="16" x14ac:dyDescent="0.2">
      <c r="A35" s="27">
        <f t="shared" si="0"/>
        <v>1145300</v>
      </c>
      <c r="B35" s="19">
        <f t="shared" si="1"/>
        <v>3181.3888888888887</v>
      </c>
      <c r="D35" s="13">
        <v>954415</v>
      </c>
    </row>
    <row r="36" spans="1:4" ht="16" x14ac:dyDescent="0.2">
      <c r="A36" s="27">
        <f t="shared" si="0"/>
        <v>1312145</v>
      </c>
      <c r="B36" s="19">
        <f t="shared" si="1"/>
        <v>3644.8472222222222</v>
      </c>
      <c r="D36" s="13">
        <v>1093455</v>
      </c>
    </row>
    <row r="37" spans="1:4" ht="16" x14ac:dyDescent="0.2">
      <c r="A37" s="27">
        <f t="shared" si="0"/>
        <v>0</v>
      </c>
      <c r="B37" s="19">
        <f t="shared" si="1"/>
        <v>0</v>
      </c>
      <c r="D37" s="12"/>
    </row>
    <row r="38" spans="1:4" ht="16" x14ac:dyDescent="0.2">
      <c r="A38" s="27">
        <f t="shared" si="0"/>
        <v>0</v>
      </c>
      <c r="B38" s="19">
        <f t="shared" si="1"/>
        <v>0</v>
      </c>
      <c r="D38" s="12"/>
    </row>
    <row r="39" spans="1:4" ht="16" x14ac:dyDescent="0.2">
      <c r="A39" s="27">
        <f t="shared" si="0"/>
        <v>0</v>
      </c>
      <c r="B39" s="19">
        <f t="shared" si="1"/>
        <v>0</v>
      </c>
      <c r="D39" s="12"/>
    </row>
    <row r="40" spans="1:4" ht="16" x14ac:dyDescent="0.2">
      <c r="A40" s="27">
        <f t="shared" si="0"/>
        <v>0</v>
      </c>
      <c r="B40" s="19">
        <f t="shared" si="1"/>
        <v>0</v>
      </c>
      <c r="D40" s="12"/>
    </row>
    <row r="41" spans="1:4" ht="16" x14ac:dyDescent="0.2">
      <c r="A41" s="27">
        <f t="shared" si="0"/>
        <v>1145300</v>
      </c>
      <c r="B41" s="19">
        <f t="shared" si="1"/>
        <v>3181.3888888888887</v>
      </c>
      <c r="D41" s="13">
        <v>954415</v>
      </c>
    </row>
    <row r="42" spans="1:4" ht="16" x14ac:dyDescent="0.2">
      <c r="A42" s="27">
        <f t="shared" si="0"/>
        <v>1310765</v>
      </c>
      <c r="B42" s="19">
        <f t="shared" si="1"/>
        <v>3641.0138888888887</v>
      </c>
      <c r="D42" s="13">
        <v>1092305</v>
      </c>
    </row>
    <row r="43" spans="1:4" ht="16" x14ac:dyDescent="0.2">
      <c r="A43" s="27">
        <f t="shared" si="0"/>
        <v>0</v>
      </c>
      <c r="B43" s="19">
        <f t="shared" si="1"/>
        <v>0</v>
      </c>
      <c r="D43" s="12"/>
    </row>
    <row r="44" spans="1:4" ht="16" x14ac:dyDescent="0.2">
      <c r="A44" s="27">
        <f t="shared" si="0"/>
        <v>0</v>
      </c>
      <c r="B44" s="19">
        <f t="shared" si="1"/>
        <v>0</v>
      </c>
      <c r="D44" s="12"/>
    </row>
    <row r="45" spans="1:4" ht="16" x14ac:dyDescent="0.2">
      <c r="A45" s="27">
        <f t="shared" si="0"/>
        <v>0</v>
      </c>
      <c r="B45" s="19">
        <f t="shared" si="1"/>
        <v>0</v>
      </c>
      <c r="D45" s="12"/>
    </row>
    <row r="46" spans="1:4" ht="16" x14ac:dyDescent="0.2">
      <c r="A46" s="27">
        <f t="shared" si="0"/>
        <v>0</v>
      </c>
      <c r="B46" s="19">
        <f t="shared" si="1"/>
        <v>0</v>
      </c>
      <c r="D46" s="12"/>
    </row>
    <row r="47" spans="1:4" ht="16" x14ac:dyDescent="0.2">
      <c r="A47" s="27">
        <f t="shared" si="0"/>
        <v>0</v>
      </c>
      <c r="B47" s="19">
        <f t="shared" si="1"/>
        <v>0</v>
      </c>
      <c r="D47" s="12"/>
    </row>
    <row r="48" spans="1:4" ht="16" x14ac:dyDescent="0.2">
      <c r="A48" s="27">
        <f t="shared" si="0"/>
        <v>3435890</v>
      </c>
      <c r="B48" s="19">
        <f t="shared" si="1"/>
        <v>9544.1388888888887</v>
      </c>
      <c r="D48" s="13">
        <v>2863240</v>
      </c>
    </row>
    <row r="49" spans="1:4" ht="16" x14ac:dyDescent="0.2">
      <c r="A49" s="27">
        <f t="shared" si="0"/>
        <v>4263510</v>
      </c>
      <c r="B49" s="19">
        <f t="shared" si="1"/>
        <v>11843.083333333334</v>
      </c>
      <c r="D49" s="13">
        <v>3552925</v>
      </c>
    </row>
    <row r="50" spans="1:4" ht="16" x14ac:dyDescent="0.2">
      <c r="A50" s="27">
        <f t="shared" si="0"/>
        <v>4385640</v>
      </c>
      <c r="B50" s="19">
        <f t="shared" si="1"/>
        <v>12182.333333333334</v>
      </c>
      <c r="D50" s="13">
        <v>3654700</v>
      </c>
    </row>
    <row r="51" spans="1:4" ht="16" x14ac:dyDescent="0.2">
      <c r="A51" s="27">
        <f t="shared" si="0"/>
        <v>0</v>
      </c>
      <c r="B51" s="19">
        <f t="shared" si="1"/>
        <v>0</v>
      </c>
      <c r="D51" s="12"/>
    </row>
    <row r="52" spans="1:4" ht="16" x14ac:dyDescent="0.2">
      <c r="A52" s="27">
        <f t="shared" si="0"/>
        <v>0</v>
      </c>
      <c r="B52" s="19">
        <f t="shared" si="1"/>
        <v>0</v>
      </c>
      <c r="D52" s="12"/>
    </row>
    <row r="53" spans="1:4" ht="16" x14ac:dyDescent="0.2">
      <c r="A53" s="27">
        <f t="shared" si="0"/>
        <v>0</v>
      </c>
      <c r="B53" s="19">
        <f t="shared" si="1"/>
        <v>0</v>
      </c>
      <c r="D53" s="12"/>
    </row>
    <row r="54" spans="1:4" ht="16" x14ac:dyDescent="0.2">
      <c r="A54" s="27">
        <f t="shared" si="0"/>
        <v>1584100</v>
      </c>
      <c r="B54" s="19">
        <f t="shared" si="1"/>
        <v>4400.2777777777774</v>
      </c>
      <c r="D54" s="13">
        <v>1320085</v>
      </c>
    </row>
    <row r="55" spans="1:4" ht="16" x14ac:dyDescent="0.2">
      <c r="A55" s="27">
        <f t="shared" si="0"/>
        <v>1982815</v>
      </c>
      <c r="B55" s="19">
        <f t="shared" si="1"/>
        <v>5507.8194444444443</v>
      </c>
      <c r="D55" s="13">
        <v>1652345</v>
      </c>
    </row>
    <row r="56" spans="1:4" ht="16" x14ac:dyDescent="0.2">
      <c r="A56" s="27">
        <f t="shared" si="0"/>
        <v>0</v>
      </c>
      <c r="B56" s="19">
        <f t="shared" si="1"/>
        <v>0</v>
      </c>
      <c r="D56" s="12"/>
    </row>
    <row r="57" spans="1:4" ht="16" x14ac:dyDescent="0.2">
      <c r="A57" s="27">
        <f t="shared" si="0"/>
        <v>0</v>
      </c>
      <c r="B57" s="19">
        <f t="shared" si="1"/>
        <v>0</v>
      </c>
      <c r="D57" s="12"/>
    </row>
    <row r="58" spans="1:4" ht="16" x14ac:dyDescent="0.2">
      <c r="A58" s="27">
        <f t="shared" si="0"/>
        <v>0</v>
      </c>
      <c r="B58" s="19">
        <f t="shared" si="1"/>
        <v>0</v>
      </c>
      <c r="D58" s="12"/>
    </row>
    <row r="59" spans="1:4" ht="16" x14ac:dyDescent="0.2">
      <c r="A59" s="27">
        <f t="shared" si="0"/>
        <v>0</v>
      </c>
      <c r="B59" s="19">
        <f t="shared" si="1"/>
        <v>0</v>
      </c>
      <c r="D59" s="12"/>
    </row>
    <row r="60" spans="1:4" ht="16" x14ac:dyDescent="0.2">
      <c r="A60" s="27">
        <f t="shared" si="0"/>
        <v>1871255</v>
      </c>
      <c r="B60" s="19">
        <f t="shared" si="1"/>
        <v>5197.9305555555557</v>
      </c>
      <c r="D60" s="13">
        <v>1559380</v>
      </c>
    </row>
    <row r="61" spans="1:4" ht="16" x14ac:dyDescent="0.2">
      <c r="A61" s="27">
        <f t="shared" si="0"/>
        <v>2290595</v>
      </c>
      <c r="B61" s="19">
        <f t="shared" si="1"/>
        <v>6362.7638888888887</v>
      </c>
      <c r="D61" s="13">
        <v>1908830</v>
      </c>
    </row>
    <row r="62" spans="1:4" ht="16" x14ac:dyDescent="0.2">
      <c r="A62" s="27">
        <f t="shared" si="0"/>
        <v>4263510</v>
      </c>
      <c r="B62" s="19">
        <f t="shared" si="1"/>
        <v>11843.083333333334</v>
      </c>
      <c r="D62" s="13">
        <v>3552925</v>
      </c>
    </row>
    <row r="63" spans="1:4" ht="16" x14ac:dyDescent="0.2">
      <c r="A63" s="27">
        <f t="shared" si="0"/>
        <v>0</v>
      </c>
      <c r="B63" s="19">
        <f t="shared" si="1"/>
        <v>0</v>
      </c>
      <c r="D63" s="12"/>
    </row>
    <row r="64" spans="1:4" ht="16" x14ac:dyDescent="0.2">
      <c r="A64" s="27">
        <f t="shared" si="0"/>
        <v>0</v>
      </c>
      <c r="B64" s="19">
        <f t="shared" si="1"/>
        <v>0</v>
      </c>
      <c r="D64" s="12"/>
    </row>
    <row r="65" spans="1:4" ht="16" x14ac:dyDescent="0.2">
      <c r="A65" s="27">
        <f t="shared" si="0"/>
        <v>0</v>
      </c>
      <c r="B65" s="19">
        <f t="shared" si="1"/>
        <v>0</v>
      </c>
      <c r="D65" s="12"/>
    </row>
    <row r="66" spans="1:4" ht="16" x14ac:dyDescent="0.2">
      <c r="A66" s="27">
        <f t="shared" si="0"/>
        <v>2258845</v>
      </c>
      <c r="B66" s="19">
        <f t="shared" si="1"/>
        <v>6274.5694444444443</v>
      </c>
      <c r="D66" s="13">
        <v>1882370</v>
      </c>
    </row>
    <row r="67" spans="1:4" ht="16" x14ac:dyDescent="0.2">
      <c r="A67" s="27">
        <f t="shared" si="0"/>
        <v>0</v>
      </c>
      <c r="B67" s="19">
        <f t="shared" si="1"/>
        <v>0</v>
      </c>
      <c r="D67" s="12"/>
    </row>
    <row r="68" spans="1:4" ht="16" x14ac:dyDescent="0.2">
      <c r="A68" s="27">
        <f t="shared" si="0"/>
        <v>0</v>
      </c>
      <c r="B68" s="19">
        <f t="shared" si="1"/>
        <v>0</v>
      </c>
      <c r="D68" s="12"/>
    </row>
    <row r="69" spans="1:4" ht="16" x14ac:dyDescent="0.2">
      <c r="A69" s="27">
        <f t="shared" si="0"/>
        <v>0</v>
      </c>
      <c r="B69" s="19">
        <f t="shared" si="1"/>
        <v>0</v>
      </c>
      <c r="D69" s="12"/>
    </row>
    <row r="70" spans="1:4" ht="16" x14ac:dyDescent="0.2">
      <c r="A70" s="27">
        <f t="shared" ref="A70:A133" si="2">MROUND($D70*$D$3,5)</f>
        <v>0</v>
      </c>
      <c r="B70" s="19">
        <f t="shared" ref="B70:B133" si="3">$A70/$A$2</f>
        <v>0</v>
      </c>
      <c r="D70" s="12"/>
    </row>
    <row r="71" spans="1:4" ht="16" x14ac:dyDescent="0.2">
      <c r="A71" s="27">
        <f t="shared" si="2"/>
        <v>0</v>
      </c>
      <c r="B71" s="19">
        <f t="shared" si="3"/>
        <v>0</v>
      </c>
      <c r="D71" s="12"/>
    </row>
    <row r="72" spans="1:4" ht="16" x14ac:dyDescent="0.2">
      <c r="A72" s="27">
        <f t="shared" si="2"/>
        <v>0</v>
      </c>
      <c r="B72" s="19">
        <f t="shared" si="3"/>
        <v>0</v>
      </c>
      <c r="D72" s="12"/>
    </row>
    <row r="73" spans="1:4" ht="16" x14ac:dyDescent="0.2">
      <c r="A73" s="27">
        <f t="shared" si="2"/>
        <v>1957895</v>
      </c>
      <c r="B73" s="19">
        <f t="shared" si="3"/>
        <v>5438.5972222222226</v>
      </c>
      <c r="D73" s="13">
        <v>1631580</v>
      </c>
    </row>
    <row r="74" spans="1:4" ht="16" x14ac:dyDescent="0.2">
      <c r="A74" s="27">
        <f t="shared" si="2"/>
        <v>2234400</v>
      </c>
      <c r="B74" s="19">
        <f t="shared" si="3"/>
        <v>6206.666666666667</v>
      </c>
      <c r="D74" s="13">
        <v>1862000</v>
      </c>
    </row>
    <row r="75" spans="1:4" ht="16" x14ac:dyDescent="0.2">
      <c r="A75" s="27">
        <f t="shared" si="2"/>
        <v>3417430</v>
      </c>
      <c r="B75" s="19">
        <f t="shared" si="3"/>
        <v>9492.8611111111113</v>
      </c>
      <c r="D75" s="13">
        <v>2847860</v>
      </c>
    </row>
    <row r="76" spans="1:4" ht="16" x14ac:dyDescent="0.2">
      <c r="A76" s="27">
        <f t="shared" si="2"/>
        <v>0</v>
      </c>
      <c r="B76" s="19">
        <f t="shared" si="3"/>
        <v>0</v>
      </c>
      <c r="D76" s="12"/>
    </row>
    <row r="77" spans="1:4" ht="16" x14ac:dyDescent="0.2">
      <c r="A77" s="27">
        <f t="shared" si="2"/>
        <v>0</v>
      </c>
      <c r="B77" s="19">
        <f t="shared" si="3"/>
        <v>0</v>
      </c>
      <c r="D77" s="12"/>
    </row>
    <row r="78" spans="1:4" ht="16" x14ac:dyDescent="0.2">
      <c r="A78" s="27">
        <f t="shared" si="2"/>
        <v>0</v>
      </c>
      <c r="B78" s="19">
        <f t="shared" si="3"/>
        <v>0</v>
      </c>
      <c r="D78" s="12"/>
    </row>
    <row r="79" spans="1:4" ht="16" x14ac:dyDescent="0.2">
      <c r="A79" s="27">
        <f t="shared" si="2"/>
        <v>2330160</v>
      </c>
      <c r="B79" s="19">
        <f t="shared" si="3"/>
        <v>6472.666666666667</v>
      </c>
      <c r="D79" s="13">
        <v>1941800</v>
      </c>
    </row>
    <row r="80" spans="1:4" ht="16" x14ac:dyDescent="0.2">
      <c r="A80" s="27">
        <f t="shared" si="2"/>
        <v>2468750</v>
      </c>
      <c r="B80" s="19">
        <f t="shared" si="3"/>
        <v>6857.6388888888887</v>
      </c>
      <c r="D80" s="13">
        <v>2057290</v>
      </c>
    </row>
    <row r="81" spans="1:4" ht="16" x14ac:dyDescent="0.2">
      <c r="A81" s="27">
        <f t="shared" si="2"/>
        <v>3451415</v>
      </c>
      <c r="B81" s="19">
        <f t="shared" si="3"/>
        <v>9587.2638888888887</v>
      </c>
      <c r="D81" s="13">
        <v>2876180</v>
      </c>
    </row>
    <row r="82" spans="1:4" ht="16" x14ac:dyDescent="0.2">
      <c r="A82" s="27">
        <f t="shared" si="2"/>
        <v>0</v>
      </c>
      <c r="B82" s="19">
        <f t="shared" si="3"/>
        <v>0</v>
      </c>
      <c r="D82" s="12"/>
    </row>
    <row r="83" spans="1:4" ht="16" x14ac:dyDescent="0.2">
      <c r="A83" s="27">
        <f t="shared" si="2"/>
        <v>0</v>
      </c>
      <c r="B83" s="19">
        <f t="shared" si="3"/>
        <v>0</v>
      </c>
      <c r="D83" s="12"/>
    </row>
    <row r="84" spans="1:4" ht="16" x14ac:dyDescent="0.2">
      <c r="A84" s="27">
        <f t="shared" si="2"/>
        <v>0</v>
      </c>
      <c r="B84" s="19">
        <f t="shared" si="3"/>
        <v>0</v>
      </c>
      <c r="D84" s="12"/>
    </row>
    <row r="85" spans="1:4" ht="16" x14ac:dyDescent="0.2">
      <c r="A85" s="27">
        <f t="shared" si="2"/>
        <v>2618845</v>
      </c>
      <c r="B85" s="19">
        <f t="shared" si="3"/>
        <v>7274.5694444444443</v>
      </c>
      <c r="D85" s="13">
        <v>2182370</v>
      </c>
    </row>
    <row r="86" spans="1:4" ht="16" x14ac:dyDescent="0.2">
      <c r="A86" s="27">
        <f t="shared" si="2"/>
        <v>2773330</v>
      </c>
      <c r="B86" s="19">
        <f t="shared" si="3"/>
        <v>7703.6944444444443</v>
      </c>
      <c r="D86" s="13">
        <v>2311110</v>
      </c>
    </row>
    <row r="87" spans="1:4" ht="16" x14ac:dyDescent="0.2">
      <c r="A87" s="27">
        <f t="shared" si="2"/>
        <v>4163820</v>
      </c>
      <c r="B87" s="19">
        <f t="shared" si="3"/>
        <v>11566.166666666666</v>
      </c>
      <c r="D87" s="13">
        <v>3469850</v>
      </c>
    </row>
    <row r="88" spans="1:4" ht="16" x14ac:dyDescent="0.2">
      <c r="A88" s="27">
        <f t="shared" si="2"/>
        <v>0</v>
      </c>
      <c r="B88" s="19">
        <f t="shared" si="3"/>
        <v>0</v>
      </c>
      <c r="D88" s="12"/>
    </row>
    <row r="89" spans="1:4" ht="16" x14ac:dyDescent="0.2">
      <c r="A89" s="27">
        <f t="shared" si="2"/>
        <v>0</v>
      </c>
      <c r="B89" s="19">
        <f t="shared" si="3"/>
        <v>0</v>
      </c>
      <c r="D89" s="12"/>
    </row>
    <row r="90" spans="1:4" ht="16" x14ac:dyDescent="0.2">
      <c r="A90" s="27">
        <f t="shared" si="2"/>
        <v>0</v>
      </c>
      <c r="B90" s="19">
        <f t="shared" si="3"/>
        <v>0</v>
      </c>
      <c r="D90" s="12"/>
    </row>
    <row r="91" spans="1:4" ht="16" x14ac:dyDescent="0.2">
      <c r="A91" s="27">
        <f t="shared" si="2"/>
        <v>3681290</v>
      </c>
      <c r="B91" s="19">
        <f t="shared" si="3"/>
        <v>10225.805555555555</v>
      </c>
      <c r="D91" s="13">
        <v>3067740</v>
      </c>
    </row>
    <row r="92" spans="1:4" ht="16" x14ac:dyDescent="0.2">
      <c r="A92" s="27">
        <f t="shared" si="2"/>
        <v>0</v>
      </c>
      <c r="B92" s="19">
        <f t="shared" si="3"/>
        <v>0</v>
      </c>
      <c r="D92" s="12"/>
    </row>
    <row r="93" spans="1:4" ht="16" x14ac:dyDescent="0.2">
      <c r="A93" s="27">
        <f t="shared" si="2"/>
        <v>0</v>
      </c>
      <c r="B93" s="19">
        <f t="shared" si="3"/>
        <v>0</v>
      </c>
      <c r="D93" s="12"/>
    </row>
    <row r="94" spans="1:4" ht="16" x14ac:dyDescent="0.2">
      <c r="A94" s="27">
        <f t="shared" si="2"/>
        <v>0</v>
      </c>
      <c r="B94" s="19">
        <f t="shared" si="3"/>
        <v>0</v>
      </c>
      <c r="D94" s="12"/>
    </row>
    <row r="95" spans="1:4" ht="16" x14ac:dyDescent="0.2">
      <c r="A95" s="27">
        <f t="shared" si="2"/>
        <v>0</v>
      </c>
      <c r="B95" s="19">
        <f t="shared" si="3"/>
        <v>0</v>
      </c>
      <c r="D95" s="12"/>
    </row>
    <row r="96" spans="1:4" ht="16" x14ac:dyDescent="0.2">
      <c r="A96" s="27">
        <f t="shared" si="2"/>
        <v>0</v>
      </c>
      <c r="B96" s="19">
        <f t="shared" si="3"/>
        <v>0</v>
      </c>
      <c r="D96" s="12"/>
    </row>
    <row r="97" spans="1:4" ht="16" x14ac:dyDescent="0.2">
      <c r="A97" s="27">
        <f t="shared" si="2"/>
        <v>1062710</v>
      </c>
      <c r="B97" s="19">
        <f t="shared" si="3"/>
        <v>2951.9722222222222</v>
      </c>
      <c r="D97" s="13">
        <v>885590</v>
      </c>
    </row>
    <row r="98" spans="1:4" ht="16" x14ac:dyDescent="0.2">
      <c r="A98" s="27">
        <f t="shared" si="2"/>
        <v>1309415</v>
      </c>
      <c r="B98" s="19">
        <f t="shared" si="3"/>
        <v>3637.2638888888887</v>
      </c>
      <c r="D98" s="13">
        <v>1091180</v>
      </c>
    </row>
    <row r="99" spans="1:4" ht="16" x14ac:dyDescent="0.2">
      <c r="A99" s="27">
        <f t="shared" si="2"/>
        <v>1926170</v>
      </c>
      <c r="B99" s="19">
        <f t="shared" si="3"/>
        <v>5350.4722222222226</v>
      </c>
      <c r="D99" s="13">
        <v>1605140</v>
      </c>
    </row>
    <row r="100" spans="1:4" ht="16" x14ac:dyDescent="0.2">
      <c r="A100" s="27">
        <f t="shared" si="2"/>
        <v>1386660</v>
      </c>
      <c r="B100" s="19">
        <f t="shared" si="3"/>
        <v>3851.8333333333335</v>
      </c>
      <c r="D100" s="13">
        <v>1155550</v>
      </c>
    </row>
    <row r="101" spans="1:4" ht="16" x14ac:dyDescent="0.2">
      <c r="A101" s="27">
        <f t="shared" si="2"/>
        <v>2042040</v>
      </c>
      <c r="B101" s="19">
        <f t="shared" si="3"/>
        <v>5672.333333333333</v>
      </c>
      <c r="D101" s="13">
        <v>1701700</v>
      </c>
    </row>
    <row r="102" spans="1:4" ht="16" x14ac:dyDescent="0.2">
      <c r="A102" s="27">
        <f t="shared" si="2"/>
        <v>2081905</v>
      </c>
      <c r="B102" s="19">
        <f t="shared" si="3"/>
        <v>5783.0694444444443</v>
      </c>
      <c r="D102" s="13">
        <v>1734920</v>
      </c>
    </row>
    <row r="103" spans="1:4" ht="16" x14ac:dyDescent="0.2">
      <c r="A103" s="27">
        <f t="shared" si="2"/>
        <v>0</v>
      </c>
      <c r="B103" s="19">
        <f t="shared" si="3"/>
        <v>0</v>
      </c>
      <c r="D103" s="12"/>
    </row>
    <row r="104" spans="1:4" ht="16" x14ac:dyDescent="0.2">
      <c r="A104" s="27">
        <f t="shared" si="2"/>
        <v>2093230</v>
      </c>
      <c r="B104" s="19">
        <f t="shared" si="3"/>
        <v>5814.5277777777774</v>
      </c>
      <c r="D104" s="13">
        <v>1744360</v>
      </c>
    </row>
    <row r="105" spans="1:4" ht="16" x14ac:dyDescent="0.2">
      <c r="A105" s="27">
        <f t="shared" si="2"/>
        <v>2339485</v>
      </c>
      <c r="B105" s="19">
        <f t="shared" si="3"/>
        <v>6498.5694444444443</v>
      </c>
      <c r="D105" s="13">
        <v>1949570</v>
      </c>
    </row>
    <row r="106" spans="1:4" ht="16" x14ac:dyDescent="0.2">
      <c r="A106" s="27">
        <f t="shared" si="2"/>
        <v>2407250</v>
      </c>
      <c r="B106" s="19">
        <f t="shared" si="3"/>
        <v>6686.8055555555557</v>
      </c>
      <c r="D106" s="13">
        <v>2006040</v>
      </c>
    </row>
    <row r="107" spans="1:4" ht="16" x14ac:dyDescent="0.2">
      <c r="A107" s="27">
        <f t="shared" si="2"/>
        <v>0</v>
      </c>
      <c r="B107" s="19">
        <f t="shared" si="3"/>
        <v>0</v>
      </c>
      <c r="D107" s="12"/>
    </row>
    <row r="108" spans="1:4" ht="17" thickBot="1" x14ac:dyDescent="0.25">
      <c r="A108" s="27">
        <f t="shared" si="2"/>
        <v>0</v>
      </c>
      <c r="B108" s="19">
        <f t="shared" si="3"/>
        <v>0</v>
      </c>
      <c r="D108" s="14"/>
    </row>
    <row r="109" spans="1:4" ht="16" x14ac:dyDescent="0.2">
      <c r="A109" s="27">
        <f t="shared" si="2"/>
        <v>0</v>
      </c>
      <c r="B109" s="19">
        <f t="shared" si="3"/>
        <v>0</v>
      </c>
      <c r="D109" s="12"/>
    </row>
    <row r="110" spans="1:4" ht="16" x14ac:dyDescent="0.2">
      <c r="A110" s="27">
        <f t="shared" si="2"/>
        <v>0</v>
      </c>
      <c r="B110" s="19">
        <f t="shared" si="3"/>
        <v>0</v>
      </c>
      <c r="D110" s="12"/>
    </row>
    <row r="111" spans="1:4" ht="16" x14ac:dyDescent="0.2">
      <c r="A111" s="27">
        <f t="shared" si="2"/>
        <v>1439100</v>
      </c>
      <c r="B111" s="19">
        <f t="shared" si="3"/>
        <v>3997.5</v>
      </c>
      <c r="D111" s="13">
        <v>1199250</v>
      </c>
    </row>
    <row r="112" spans="1:4" ht="16" x14ac:dyDescent="0.2">
      <c r="A112" s="27">
        <f t="shared" si="2"/>
        <v>0</v>
      </c>
      <c r="B112" s="19">
        <f t="shared" si="3"/>
        <v>0</v>
      </c>
      <c r="D112" s="12"/>
    </row>
    <row r="113" spans="1:4" ht="16" x14ac:dyDescent="0.2">
      <c r="A113" s="27">
        <f t="shared" si="2"/>
        <v>0</v>
      </c>
      <c r="B113" s="19">
        <f t="shared" si="3"/>
        <v>0</v>
      </c>
      <c r="D113" s="12"/>
    </row>
    <row r="114" spans="1:4" ht="16" x14ac:dyDescent="0.2">
      <c r="A114" s="27">
        <f t="shared" si="2"/>
        <v>0</v>
      </c>
      <c r="B114" s="19">
        <f t="shared" si="3"/>
        <v>0</v>
      </c>
      <c r="D114" s="12"/>
    </row>
    <row r="115" spans="1:4" ht="16" x14ac:dyDescent="0.2">
      <c r="A115" s="27">
        <f t="shared" si="2"/>
        <v>0</v>
      </c>
      <c r="B115" s="19">
        <f t="shared" si="3"/>
        <v>0</v>
      </c>
      <c r="D115" s="12"/>
    </row>
    <row r="116" spans="1:4" ht="16" x14ac:dyDescent="0.2">
      <c r="A116" s="27">
        <f t="shared" si="2"/>
        <v>0</v>
      </c>
      <c r="B116" s="19">
        <f t="shared" si="3"/>
        <v>0</v>
      </c>
      <c r="D116" s="12"/>
    </row>
    <row r="117" spans="1:4" ht="16" x14ac:dyDescent="0.2">
      <c r="A117" s="27">
        <f t="shared" si="2"/>
        <v>2055850</v>
      </c>
      <c r="B117" s="19">
        <f t="shared" si="3"/>
        <v>5710.6944444444443</v>
      </c>
      <c r="D117" s="13">
        <v>1713210</v>
      </c>
    </row>
    <row r="118" spans="1:4" ht="16" x14ac:dyDescent="0.2">
      <c r="A118" s="27">
        <f t="shared" si="2"/>
        <v>0</v>
      </c>
      <c r="B118" s="19">
        <f t="shared" si="3"/>
        <v>0</v>
      </c>
      <c r="D118" s="12"/>
    </row>
    <row r="119" spans="1:4" ht="16" x14ac:dyDescent="0.2">
      <c r="A119" s="27">
        <f t="shared" si="2"/>
        <v>0</v>
      </c>
      <c r="B119" s="19">
        <f t="shared" si="3"/>
        <v>0</v>
      </c>
      <c r="D119" s="12"/>
    </row>
    <row r="120" spans="1:4" ht="16" x14ac:dyDescent="0.2">
      <c r="A120" s="27">
        <f t="shared" si="2"/>
        <v>0</v>
      </c>
      <c r="B120" s="19">
        <f t="shared" si="3"/>
        <v>0</v>
      </c>
      <c r="D120" s="12"/>
    </row>
    <row r="121" spans="1:4" ht="16" x14ac:dyDescent="0.2">
      <c r="A121" s="27">
        <f t="shared" si="2"/>
        <v>0</v>
      </c>
      <c r="B121" s="19">
        <f t="shared" si="3"/>
        <v>0</v>
      </c>
      <c r="D121" s="12"/>
    </row>
    <row r="122" spans="1:4" ht="16" x14ac:dyDescent="0.2">
      <c r="A122" s="27">
        <f t="shared" si="2"/>
        <v>0</v>
      </c>
      <c r="B122" s="19">
        <f t="shared" si="3"/>
        <v>0</v>
      </c>
      <c r="D122" s="12"/>
    </row>
    <row r="123" spans="1:4" ht="16" x14ac:dyDescent="0.2">
      <c r="A123" s="27">
        <f t="shared" si="2"/>
        <v>1573405</v>
      </c>
      <c r="B123" s="19">
        <f t="shared" si="3"/>
        <v>4370.5694444444443</v>
      </c>
      <c r="D123" s="13">
        <v>1311170</v>
      </c>
    </row>
    <row r="124" spans="1:4" ht="16" x14ac:dyDescent="0.2">
      <c r="A124" s="27">
        <f t="shared" si="2"/>
        <v>0</v>
      </c>
      <c r="B124" s="19">
        <f t="shared" si="3"/>
        <v>0</v>
      </c>
      <c r="D124" s="12"/>
    </row>
    <row r="125" spans="1:4" ht="16" x14ac:dyDescent="0.2">
      <c r="A125" s="27">
        <f t="shared" si="2"/>
        <v>0</v>
      </c>
      <c r="B125" s="19">
        <f t="shared" si="3"/>
        <v>0</v>
      </c>
      <c r="D125" s="12"/>
    </row>
    <row r="126" spans="1:4" ht="16" x14ac:dyDescent="0.2">
      <c r="A126" s="27">
        <f t="shared" si="2"/>
        <v>0</v>
      </c>
      <c r="B126" s="19">
        <f t="shared" si="3"/>
        <v>0</v>
      </c>
      <c r="D126" s="12"/>
    </row>
    <row r="127" spans="1:4" ht="16" x14ac:dyDescent="0.2">
      <c r="A127" s="27">
        <f t="shared" si="2"/>
        <v>0</v>
      </c>
      <c r="B127" s="19">
        <f t="shared" si="3"/>
        <v>0</v>
      </c>
      <c r="D127" s="12"/>
    </row>
    <row r="128" spans="1:4" ht="16" x14ac:dyDescent="0.2">
      <c r="A128" s="27">
        <f t="shared" si="2"/>
        <v>0</v>
      </c>
      <c r="B128" s="19">
        <f t="shared" si="3"/>
        <v>0</v>
      </c>
      <c r="D128" s="12"/>
    </row>
    <row r="129" spans="1:4" ht="16" x14ac:dyDescent="0.2">
      <c r="A129" s="27">
        <f t="shared" si="2"/>
        <v>2247720</v>
      </c>
      <c r="B129" s="19">
        <f t="shared" si="3"/>
        <v>6243.666666666667</v>
      </c>
      <c r="D129" s="13">
        <v>1873100</v>
      </c>
    </row>
    <row r="130" spans="1:4" ht="16" x14ac:dyDescent="0.2">
      <c r="A130" s="27">
        <f t="shared" si="2"/>
        <v>0</v>
      </c>
      <c r="B130" s="19">
        <f t="shared" si="3"/>
        <v>0</v>
      </c>
      <c r="D130" s="12"/>
    </row>
    <row r="131" spans="1:4" ht="16" x14ac:dyDescent="0.2">
      <c r="A131" s="27">
        <f t="shared" si="2"/>
        <v>0</v>
      </c>
      <c r="B131" s="19">
        <f t="shared" si="3"/>
        <v>0</v>
      </c>
      <c r="D131" s="12"/>
    </row>
    <row r="132" spans="1:4" ht="16" x14ac:dyDescent="0.2">
      <c r="A132" s="27">
        <f t="shared" si="2"/>
        <v>0</v>
      </c>
      <c r="B132" s="19">
        <f t="shared" si="3"/>
        <v>0</v>
      </c>
      <c r="D132" s="12"/>
    </row>
    <row r="133" spans="1:4" ht="16" x14ac:dyDescent="0.2">
      <c r="A133" s="27">
        <f t="shared" si="2"/>
        <v>0</v>
      </c>
      <c r="B133" s="19">
        <f t="shared" si="3"/>
        <v>0</v>
      </c>
      <c r="D133" s="12"/>
    </row>
    <row r="134" spans="1:4" ht="16" x14ac:dyDescent="0.2">
      <c r="A134" s="27">
        <f t="shared" ref="A134:A197" si="4">MROUND($D134*$D$3,5)</f>
        <v>0</v>
      </c>
      <c r="B134" s="19">
        <f t="shared" ref="B134:B197" si="5">$A134/$A$2</f>
        <v>0</v>
      </c>
      <c r="D134" s="12"/>
    </row>
    <row r="135" spans="1:4" ht="16" x14ac:dyDescent="0.2">
      <c r="A135" s="27">
        <f t="shared" si="4"/>
        <v>2346120</v>
      </c>
      <c r="B135" s="19">
        <f t="shared" si="5"/>
        <v>6517</v>
      </c>
      <c r="D135" s="13">
        <v>1955100</v>
      </c>
    </row>
    <row r="136" spans="1:4" ht="16" x14ac:dyDescent="0.2">
      <c r="A136" s="27">
        <f t="shared" si="4"/>
        <v>0</v>
      </c>
      <c r="B136" s="19">
        <f t="shared" si="5"/>
        <v>0</v>
      </c>
      <c r="D136" s="12"/>
    </row>
    <row r="137" spans="1:4" ht="16" x14ac:dyDescent="0.2">
      <c r="A137" s="27">
        <f t="shared" si="4"/>
        <v>0</v>
      </c>
      <c r="B137" s="19">
        <f t="shared" si="5"/>
        <v>0</v>
      </c>
      <c r="D137" s="12"/>
    </row>
    <row r="138" spans="1:4" ht="16" x14ac:dyDescent="0.2">
      <c r="A138" s="27">
        <f t="shared" si="4"/>
        <v>0</v>
      </c>
      <c r="B138" s="19">
        <f t="shared" si="5"/>
        <v>0</v>
      </c>
      <c r="D138" s="12"/>
    </row>
    <row r="139" spans="1:4" ht="16" x14ac:dyDescent="0.2">
      <c r="A139" s="27">
        <f t="shared" si="4"/>
        <v>0</v>
      </c>
      <c r="B139" s="19">
        <f t="shared" si="5"/>
        <v>0</v>
      </c>
      <c r="D139" s="12"/>
    </row>
    <row r="140" spans="1:4" ht="16" x14ac:dyDescent="0.2">
      <c r="A140" s="27">
        <f t="shared" si="4"/>
        <v>0</v>
      </c>
      <c r="B140" s="19">
        <f t="shared" si="5"/>
        <v>0</v>
      </c>
      <c r="D140" s="12"/>
    </row>
    <row r="141" spans="1:4" ht="16" x14ac:dyDescent="0.2">
      <c r="A141" s="27">
        <f t="shared" si="4"/>
        <v>3046980</v>
      </c>
      <c r="B141" s="19">
        <f t="shared" si="5"/>
        <v>8463.8333333333339</v>
      </c>
      <c r="D141" s="13">
        <v>2539150</v>
      </c>
    </row>
    <row r="142" spans="1:4" ht="16" x14ac:dyDescent="0.2">
      <c r="A142" s="27">
        <f t="shared" si="4"/>
        <v>0</v>
      </c>
      <c r="B142" s="19">
        <f t="shared" si="5"/>
        <v>0</v>
      </c>
      <c r="D142" s="12"/>
    </row>
    <row r="143" spans="1:4" ht="16" x14ac:dyDescent="0.2">
      <c r="A143" s="27">
        <f t="shared" si="4"/>
        <v>0</v>
      </c>
      <c r="B143" s="19">
        <f t="shared" si="5"/>
        <v>0</v>
      </c>
      <c r="D143" s="12"/>
    </row>
    <row r="144" spans="1:4" ht="16" x14ac:dyDescent="0.2">
      <c r="A144" s="27">
        <f t="shared" si="4"/>
        <v>0</v>
      </c>
      <c r="B144" s="19">
        <f t="shared" si="5"/>
        <v>0</v>
      </c>
      <c r="D144" s="12"/>
    </row>
    <row r="145" spans="1:4" ht="16" x14ac:dyDescent="0.2">
      <c r="A145" s="27">
        <f t="shared" si="4"/>
        <v>0</v>
      </c>
      <c r="B145" s="19">
        <f t="shared" si="5"/>
        <v>0</v>
      </c>
      <c r="D145" s="12"/>
    </row>
    <row r="146" spans="1:4" ht="16" x14ac:dyDescent="0.2">
      <c r="A146" s="27">
        <f t="shared" si="4"/>
        <v>0</v>
      </c>
      <c r="B146" s="19">
        <f t="shared" si="5"/>
        <v>0</v>
      </c>
      <c r="D146" s="12"/>
    </row>
    <row r="147" spans="1:4" ht="16" x14ac:dyDescent="0.2">
      <c r="A147" s="27">
        <f t="shared" si="4"/>
        <v>1376890</v>
      </c>
      <c r="B147" s="19">
        <f t="shared" si="5"/>
        <v>3824.6944444444443</v>
      </c>
      <c r="D147" s="13">
        <v>1147410</v>
      </c>
    </row>
    <row r="148" spans="1:4" ht="16" x14ac:dyDescent="0.2">
      <c r="A148" s="27">
        <f t="shared" si="4"/>
        <v>0</v>
      </c>
      <c r="B148" s="19">
        <f t="shared" si="5"/>
        <v>0</v>
      </c>
      <c r="D148" s="12"/>
    </row>
    <row r="149" spans="1:4" ht="16" x14ac:dyDescent="0.2">
      <c r="A149" s="27">
        <f t="shared" si="4"/>
        <v>0</v>
      </c>
      <c r="B149" s="19">
        <f t="shared" si="5"/>
        <v>0</v>
      </c>
      <c r="D149" s="12"/>
    </row>
    <row r="150" spans="1:4" ht="16" x14ac:dyDescent="0.2">
      <c r="A150" s="27">
        <f t="shared" si="4"/>
        <v>0</v>
      </c>
      <c r="B150" s="19">
        <f t="shared" si="5"/>
        <v>0</v>
      </c>
      <c r="D150" s="12"/>
    </row>
    <row r="151" spans="1:4" ht="16" x14ac:dyDescent="0.2">
      <c r="A151" s="27">
        <f t="shared" si="4"/>
        <v>0</v>
      </c>
      <c r="B151" s="19">
        <f t="shared" si="5"/>
        <v>0</v>
      </c>
      <c r="D151" s="12"/>
    </row>
    <row r="152" spans="1:4" ht="16" x14ac:dyDescent="0.2">
      <c r="A152" s="27">
        <f t="shared" si="4"/>
        <v>0</v>
      </c>
      <c r="B152" s="19">
        <f t="shared" si="5"/>
        <v>0</v>
      </c>
      <c r="D152" s="12"/>
    </row>
    <row r="153" spans="1:4" ht="16" x14ac:dyDescent="0.2">
      <c r="A153" s="27">
        <f t="shared" si="4"/>
        <v>4233290</v>
      </c>
      <c r="B153" s="19">
        <f t="shared" si="5"/>
        <v>11759.138888888889</v>
      </c>
      <c r="D153" s="13">
        <v>3527740</v>
      </c>
    </row>
    <row r="154" spans="1:4" ht="16" x14ac:dyDescent="0.2">
      <c r="A154" s="27">
        <f t="shared" si="4"/>
        <v>0</v>
      </c>
      <c r="B154" s="19">
        <f t="shared" si="5"/>
        <v>0</v>
      </c>
      <c r="D154" s="12"/>
    </row>
    <row r="155" spans="1:4" ht="16" x14ac:dyDescent="0.2">
      <c r="A155" s="27">
        <f t="shared" si="4"/>
        <v>0</v>
      </c>
      <c r="B155" s="19">
        <f t="shared" si="5"/>
        <v>0</v>
      </c>
      <c r="D155" s="12"/>
    </row>
    <row r="156" spans="1:4" ht="16" x14ac:dyDescent="0.2">
      <c r="A156" s="27">
        <f t="shared" si="4"/>
        <v>0</v>
      </c>
      <c r="B156" s="19">
        <f t="shared" si="5"/>
        <v>0</v>
      </c>
      <c r="D156" s="12"/>
    </row>
    <row r="157" spans="1:4" ht="16" x14ac:dyDescent="0.2">
      <c r="A157" s="27">
        <f t="shared" si="4"/>
        <v>0</v>
      </c>
      <c r="B157" s="19">
        <f t="shared" si="5"/>
        <v>0</v>
      </c>
      <c r="D157" s="12"/>
    </row>
    <row r="158" spans="1:4" ht="16" x14ac:dyDescent="0.2">
      <c r="A158" s="27">
        <f t="shared" si="4"/>
        <v>0</v>
      </c>
      <c r="B158" s="19">
        <f t="shared" si="5"/>
        <v>0</v>
      </c>
      <c r="D158" s="12"/>
    </row>
    <row r="159" spans="1:4" ht="16" x14ac:dyDescent="0.2">
      <c r="A159" s="27">
        <f t="shared" si="4"/>
        <v>1692035</v>
      </c>
      <c r="B159" s="19">
        <f t="shared" si="5"/>
        <v>4700.0972222222226</v>
      </c>
      <c r="D159" s="13">
        <v>1410030</v>
      </c>
    </row>
    <row r="160" spans="1:4" ht="16" x14ac:dyDescent="0.2">
      <c r="A160" s="27">
        <f t="shared" si="4"/>
        <v>0</v>
      </c>
      <c r="B160" s="19">
        <f t="shared" si="5"/>
        <v>0</v>
      </c>
      <c r="D160" s="12"/>
    </row>
    <row r="161" spans="1:4" ht="16" x14ac:dyDescent="0.2">
      <c r="A161" s="27">
        <f t="shared" si="4"/>
        <v>0</v>
      </c>
      <c r="B161" s="19">
        <f t="shared" si="5"/>
        <v>0</v>
      </c>
      <c r="D161" s="12"/>
    </row>
    <row r="162" spans="1:4" ht="16" x14ac:dyDescent="0.2">
      <c r="A162" s="27">
        <f t="shared" si="4"/>
        <v>0</v>
      </c>
      <c r="B162" s="19">
        <f t="shared" si="5"/>
        <v>0</v>
      </c>
      <c r="D162" s="12"/>
    </row>
    <row r="163" spans="1:4" ht="16" x14ac:dyDescent="0.2">
      <c r="A163" s="27">
        <f t="shared" si="4"/>
        <v>0</v>
      </c>
      <c r="B163" s="19">
        <f t="shared" si="5"/>
        <v>0</v>
      </c>
      <c r="D163" s="12"/>
    </row>
    <row r="164" spans="1:4" ht="16" x14ac:dyDescent="0.2">
      <c r="A164" s="27">
        <f t="shared" si="4"/>
        <v>0</v>
      </c>
      <c r="B164" s="19">
        <f t="shared" si="5"/>
        <v>0</v>
      </c>
      <c r="D164" s="12"/>
    </row>
    <row r="165" spans="1:4" ht="16" x14ac:dyDescent="0.2">
      <c r="A165" s="27">
        <f t="shared" si="4"/>
        <v>2779750</v>
      </c>
      <c r="B165" s="19">
        <f t="shared" si="5"/>
        <v>7721.5277777777774</v>
      </c>
      <c r="D165" s="13">
        <v>2316460</v>
      </c>
    </row>
    <row r="166" spans="1:4" ht="16" x14ac:dyDescent="0.2">
      <c r="A166" s="27">
        <f t="shared" si="4"/>
        <v>0</v>
      </c>
      <c r="B166" s="19">
        <f t="shared" si="5"/>
        <v>0</v>
      </c>
      <c r="D166" s="12"/>
    </row>
    <row r="167" spans="1:4" ht="16" x14ac:dyDescent="0.2">
      <c r="A167" s="27">
        <f t="shared" si="4"/>
        <v>0</v>
      </c>
      <c r="B167" s="19">
        <f t="shared" si="5"/>
        <v>0</v>
      </c>
      <c r="D167" s="12"/>
    </row>
    <row r="168" spans="1:4" ht="16" x14ac:dyDescent="0.2">
      <c r="A168" s="27">
        <f t="shared" si="4"/>
        <v>0</v>
      </c>
      <c r="B168" s="19">
        <f t="shared" si="5"/>
        <v>0</v>
      </c>
      <c r="D168" s="12"/>
    </row>
    <row r="169" spans="1:4" ht="16" x14ac:dyDescent="0.2">
      <c r="A169" s="27">
        <f t="shared" si="4"/>
        <v>0</v>
      </c>
      <c r="B169" s="19">
        <f t="shared" si="5"/>
        <v>0</v>
      </c>
      <c r="D169" s="12"/>
    </row>
    <row r="170" spans="1:4" ht="16" x14ac:dyDescent="0.2">
      <c r="A170" s="27">
        <f t="shared" si="4"/>
        <v>0</v>
      </c>
      <c r="B170" s="19">
        <f t="shared" si="5"/>
        <v>0</v>
      </c>
      <c r="D170" s="12"/>
    </row>
    <row r="171" spans="1:4" ht="16" x14ac:dyDescent="0.2">
      <c r="A171" s="27">
        <f t="shared" si="4"/>
        <v>1535035</v>
      </c>
      <c r="B171" s="19">
        <f t="shared" si="5"/>
        <v>4263.9861111111113</v>
      </c>
      <c r="D171" s="13">
        <v>1279195</v>
      </c>
    </row>
    <row r="172" spans="1:4" ht="16" x14ac:dyDescent="0.2">
      <c r="A172" s="27">
        <f t="shared" si="4"/>
        <v>0</v>
      </c>
      <c r="B172" s="19">
        <f t="shared" si="5"/>
        <v>0</v>
      </c>
      <c r="D172" s="12"/>
    </row>
    <row r="173" spans="1:4" ht="16" x14ac:dyDescent="0.2">
      <c r="A173" s="27">
        <f t="shared" si="4"/>
        <v>0</v>
      </c>
      <c r="B173" s="19">
        <f t="shared" si="5"/>
        <v>0</v>
      </c>
      <c r="D173" s="12"/>
    </row>
    <row r="174" spans="1:4" ht="16" x14ac:dyDescent="0.2">
      <c r="A174" s="27">
        <f t="shared" si="4"/>
        <v>0</v>
      </c>
      <c r="B174" s="19">
        <f t="shared" si="5"/>
        <v>0</v>
      </c>
      <c r="D174" s="12"/>
    </row>
    <row r="175" spans="1:4" ht="16" x14ac:dyDescent="0.2">
      <c r="A175" s="27">
        <f t="shared" si="4"/>
        <v>0</v>
      </c>
      <c r="B175" s="19">
        <f t="shared" si="5"/>
        <v>0</v>
      </c>
      <c r="D175" s="12"/>
    </row>
    <row r="176" spans="1:4" ht="16" x14ac:dyDescent="0.2">
      <c r="A176" s="27">
        <f t="shared" si="4"/>
        <v>0</v>
      </c>
      <c r="B176" s="19">
        <f t="shared" si="5"/>
        <v>0</v>
      </c>
      <c r="D176" s="12"/>
    </row>
    <row r="177" spans="1:4" ht="16" x14ac:dyDescent="0.2">
      <c r="A177" s="27">
        <f t="shared" si="4"/>
        <v>1993555</v>
      </c>
      <c r="B177" s="19">
        <f t="shared" si="5"/>
        <v>5537.6527777777774</v>
      </c>
      <c r="D177" s="13">
        <v>1661295</v>
      </c>
    </row>
    <row r="178" spans="1:4" ht="16" x14ac:dyDescent="0.2">
      <c r="A178" s="27">
        <f t="shared" si="4"/>
        <v>0</v>
      </c>
      <c r="B178" s="19">
        <f t="shared" si="5"/>
        <v>0</v>
      </c>
      <c r="D178" s="12"/>
    </row>
    <row r="179" spans="1:4" ht="16" x14ac:dyDescent="0.2">
      <c r="A179" s="27">
        <f t="shared" si="4"/>
        <v>0</v>
      </c>
      <c r="B179" s="19">
        <f t="shared" si="5"/>
        <v>0</v>
      </c>
      <c r="D179" s="12"/>
    </row>
    <row r="180" spans="1:4" ht="16" x14ac:dyDescent="0.2">
      <c r="A180" s="27">
        <f t="shared" si="4"/>
        <v>0</v>
      </c>
      <c r="B180" s="19">
        <f t="shared" si="5"/>
        <v>0</v>
      </c>
      <c r="D180" s="12"/>
    </row>
    <row r="181" spans="1:4" ht="16" x14ac:dyDescent="0.2">
      <c r="A181" s="27">
        <f t="shared" si="4"/>
        <v>0</v>
      </c>
      <c r="B181" s="19">
        <f t="shared" si="5"/>
        <v>0</v>
      </c>
      <c r="D181" s="12"/>
    </row>
    <row r="182" spans="1:4" ht="16" x14ac:dyDescent="0.2">
      <c r="A182" s="27">
        <f t="shared" si="4"/>
        <v>0</v>
      </c>
      <c r="B182" s="19">
        <f t="shared" si="5"/>
        <v>0</v>
      </c>
      <c r="D182" s="12"/>
    </row>
    <row r="183" spans="1:4" ht="16" x14ac:dyDescent="0.2">
      <c r="A183" s="27">
        <f t="shared" si="4"/>
        <v>2790970</v>
      </c>
      <c r="B183" s="19">
        <f t="shared" si="5"/>
        <v>7752.6944444444443</v>
      </c>
      <c r="D183" s="13">
        <v>2325810</v>
      </c>
    </row>
    <row r="184" spans="1:4" ht="16" x14ac:dyDescent="0.2">
      <c r="A184" s="27">
        <f t="shared" si="4"/>
        <v>0</v>
      </c>
      <c r="B184" s="19">
        <f t="shared" si="5"/>
        <v>0</v>
      </c>
      <c r="D184" s="12"/>
    </row>
    <row r="185" spans="1:4" ht="16" x14ac:dyDescent="0.2">
      <c r="A185" s="27">
        <f t="shared" si="4"/>
        <v>0</v>
      </c>
      <c r="B185" s="19">
        <f t="shared" si="5"/>
        <v>0</v>
      </c>
      <c r="D185" s="12"/>
    </row>
    <row r="186" spans="1:4" ht="16" x14ac:dyDescent="0.2">
      <c r="A186" s="27">
        <f t="shared" si="4"/>
        <v>0</v>
      </c>
      <c r="B186" s="19">
        <f t="shared" si="5"/>
        <v>0</v>
      </c>
      <c r="D186" s="12"/>
    </row>
    <row r="187" spans="1:4" ht="16" x14ac:dyDescent="0.2">
      <c r="A187" s="27">
        <f t="shared" si="4"/>
        <v>0</v>
      </c>
      <c r="B187" s="19">
        <f t="shared" si="5"/>
        <v>0</v>
      </c>
      <c r="D187" s="12"/>
    </row>
    <row r="188" spans="1:4" ht="16" x14ac:dyDescent="0.2">
      <c r="A188" s="27">
        <f t="shared" si="4"/>
        <v>0</v>
      </c>
      <c r="B188" s="19">
        <f t="shared" si="5"/>
        <v>0</v>
      </c>
      <c r="D188" s="12"/>
    </row>
    <row r="189" spans="1:4" ht="16" x14ac:dyDescent="0.2">
      <c r="A189" s="27">
        <f t="shared" si="4"/>
        <v>3624650</v>
      </c>
      <c r="B189" s="19">
        <f t="shared" si="5"/>
        <v>10068.472222222223</v>
      </c>
      <c r="D189" s="13">
        <v>3020540</v>
      </c>
    </row>
    <row r="190" spans="1:4" ht="16" x14ac:dyDescent="0.2">
      <c r="A190" s="27">
        <f t="shared" si="4"/>
        <v>0</v>
      </c>
      <c r="B190" s="19">
        <f t="shared" si="5"/>
        <v>0</v>
      </c>
      <c r="D190" s="12"/>
    </row>
    <row r="191" spans="1:4" ht="16" x14ac:dyDescent="0.2">
      <c r="A191" s="27">
        <f t="shared" si="4"/>
        <v>0</v>
      </c>
      <c r="B191" s="19">
        <f t="shared" si="5"/>
        <v>0</v>
      </c>
      <c r="D191" s="12"/>
    </row>
    <row r="192" spans="1:4" ht="16" x14ac:dyDescent="0.2">
      <c r="A192" s="27">
        <f t="shared" si="4"/>
        <v>0</v>
      </c>
      <c r="B192" s="19">
        <f t="shared" si="5"/>
        <v>0</v>
      </c>
      <c r="D192" s="12"/>
    </row>
    <row r="193" spans="1:4" ht="16" x14ac:dyDescent="0.2">
      <c r="A193" s="27">
        <f t="shared" si="4"/>
        <v>0</v>
      </c>
      <c r="B193" s="19">
        <f t="shared" si="5"/>
        <v>0</v>
      </c>
      <c r="D193" s="12"/>
    </row>
    <row r="194" spans="1:4" ht="16" x14ac:dyDescent="0.2">
      <c r="A194" s="27">
        <f t="shared" si="4"/>
        <v>0</v>
      </c>
      <c r="B194" s="19">
        <f t="shared" si="5"/>
        <v>0</v>
      </c>
      <c r="D194" s="12"/>
    </row>
    <row r="195" spans="1:4" ht="16" x14ac:dyDescent="0.2">
      <c r="A195" s="27">
        <f t="shared" si="4"/>
        <v>2267665</v>
      </c>
      <c r="B195" s="19">
        <f t="shared" si="5"/>
        <v>6299.0694444444443</v>
      </c>
      <c r="D195" s="13">
        <v>1889720</v>
      </c>
    </row>
    <row r="196" spans="1:4" ht="16" x14ac:dyDescent="0.2">
      <c r="A196" s="27">
        <f t="shared" si="4"/>
        <v>0</v>
      </c>
      <c r="B196" s="19">
        <f t="shared" si="5"/>
        <v>0</v>
      </c>
      <c r="D196" s="12"/>
    </row>
    <row r="197" spans="1:4" ht="16" x14ac:dyDescent="0.2">
      <c r="A197" s="27">
        <f t="shared" si="4"/>
        <v>0</v>
      </c>
      <c r="B197" s="19">
        <f t="shared" si="5"/>
        <v>0</v>
      </c>
      <c r="D197" s="12"/>
    </row>
    <row r="198" spans="1:4" ht="16" x14ac:dyDescent="0.2">
      <c r="A198" s="27">
        <f t="shared" ref="A198:A261" si="6">MROUND($D198*$D$3,5)</f>
        <v>0</v>
      </c>
      <c r="B198" s="19">
        <f t="shared" ref="B198:B261" si="7">$A198/$A$2</f>
        <v>0</v>
      </c>
      <c r="D198" s="12"/>
    </row>
    <row r="199" spans="1:4" ht="16" x14ac:dyDescent="0.2">
      <c r="A199" s="27">
        <f t="shared" si="6"/>
        <v>0</v>
      </c>
      <c r="B199" s="19">
        <f t="shared" si="7"/>
        <v>0</v>
      </c>
      <c r="D199" s="12"/>
    </row>
    <row r="200" spans="1:4" ht="16" x14ac:dyDescent="0.2">
      <c r="A200" s="27">
        <f t="shared" si="6"/>
        <v>0</v>
      </c>
      <c r="B200" s="19">
        <f t="shared" si="7"/>
        <v>0</v>
      </c>
      <c r="D200" s="12"/>
    </row>
    <row r="201" spans="1:4" ht="16" x14ac:dyDescent="0.2">
      <c r="A201" s="27">
        <f t="shared" si="6"/>
        <v>2945030</v>
      </c>
      <c r="B201" s="19">
        <f t="shared" si="7"/>
        <v>8180.6388888888887</v>
      </c>
      <c r="D201" s="13">
        <v>2454190</v>
      </c>
    </row>
    <row r="202" spans="1:4" ht="16" x14ac:dyDescent="0.2">
      <c r="A202" s="27">
        <f t="shared" si="6"/>
        <v>0</v>
      </c>
      <c r="B202" s="19">
        <f t="shared" si="7"/>
        <v>0</v>
      </c>
      <c r="D202" s="12"/>
    </row>
    <row r="203" spans="1:4" ht="16" x14ac:dyDescent="0.2">
      <c r="A203" s="27">
        <f t="shared" si="6"/>
        <v>0</v>
      </c>
      <c r="B203" s="19">
        <f t="shared" si="7"/>
        <v>0</v>
      </c>
      <c r="D203" s="12"/>
    </row>
    <row r="204" spans="1:4" ht="16" x14ac:dyDescent="0.2">
      <c r="A204" s="27">
        <f t="shared" si="6"/>
        <v>0</v>
      </c>
      <c r="B204" s="19">
        <f t="shared" si="7"/>
        <v>0</v>
      </c>
      <c r="D204" s="12"/>
    </row>
    <row r="205" spans="1:4" ht="16" x14ac:dyDescent="0.2">
      <c r="A205" s="27">
        <f t="shared" si="6"/>
        <v>0</v>
      </c>
      <c r="B205" s="19">
        <f t="shared" si="7"/>
        <v>0</v>
      </c>
      <c r="D205" s="12"/>
    </row>
    <row r="206" spans="1:4" ht="16" x14ac:dyDescent="0.2">
      <c r="A206" s="27">
        <f t="shared" si="6"/>
        <v>0</v>
      </c>
      <c r="B206" s="19">
        <f t="shared" si="7"/>
        <v>0</v>
      </c>
      <c r="D206" s="12"/>
    </row>
    <row r="207" spans="1:4" ht="16" x14ac:dyDescent="0.2">
      <c r="A207" s="27">
        <f t="shared" si="6"/>
        <v>2339030</v>
      </c>
      <c r="B207" s="19">
        <f t="shared" si="7"/>
        <v>6497.3055555555557</v>
      </c>
      <c r="D207" s="13">
        <v>1949190</v>
      </c>
    </row>
    <row r="208" spans="1:4" ht="16" x14ac:dyDescent="0.2">
      <c r="A208" s="27">
        <f t="shared" si="6"/>
        <v>0</v>
      </c>
      <c r="B208" s="19">
        <f t="shared" si="7"/>
        <v>0</v>
      </c>
      <c r="D208" s="12"/>
    </row>
    <row r="209" spans="1:4" ht="16" x14ac:dyDescent="0.2">
      <c r="A209" s="27">
        <f t="shared" si="6"/>
        <v>0</v>
      </c>
      <c r="B209" s="19">
        <f t="shared" si="7"/>
        <v>0</v>
      </c>
      <c r="D209" s="12"/>
    </row>
    <row r="210" spans="1:4" ht="16" x14ac:dyDescent="0.2">
      <c r="A210" s="27">
        <f t="shared" si="6"/>
        <v>0</v>
      </c>
      <c r="B210" s="19">
        <f t="shared" si="7"/>
        <v>0</v>
      </c>
      <c r="D210" s="12"/>
    </row>
    <row r="211" spans="1:4" ht="16" x14ac:dyDescent="0.2">
      <c r="A211" s="27">
        <f t="shared" si="6"/>
        <v>0</v>
      </c>
      <c r="B211" s="19">
        <f t="shared" si="7"/>
        <v>0</v>
      </c>
      <c r="D211" s="12"/>
    </row>
    <row r="212" spans="1:4" ht="16" x14ac:dyDescent="0.2">
      <c r="A212" s="27">
        <f t="shared" si="6"/>
        <v>0</v>
      </c>
      <c r="B212" s="19">
        <f t="shared" si="7"/>
        <v>0</v>
      </c>
      <c r="D212" s="12"/>
    </row>
    <row r="213" spans="1:4" ht="16" x14ac:dyDescent="0.2">
      <c r="A213" s="27">
        <f t="shared" si="6"/>
        <v>3341470</v>
      </c>
      <c r="B213" s="19">
        <f t="shared" si="7"/>
        <v>9281.8611111111113</v>
      </c>
      <c r="D213" s="13">
        <v>2784560</v>
      </c>
    </row>
    <row r="214" spans="1:4" ht="16" x14ac:dyDescent="0.2">
      <c r="A214" s="27">
        <f t="shared" si="6"/>
        <v>0</v>
      </c>
      <c r="B214" s="19">
        <f t="shared" si="7"/>
        <v>0</v>
      </c>
      <c r="D214" s="12"/>
    </row>
    <row r="215" spans="1:4" ht="16" x14ac:dyDescent="0.2">
      <c r="A215" s="27">
        <f t="shared" si="6"/>
        <v>0</v>
      </c>
      <c r="B215" s="19">
        <f t="shared" si="7"/>
        <v>0</v>
      </c>
      <c r="D215" s="12"/>
    </row>
    <row r="216" spans="1:4" ht="16" x14ac:dyDescent="0.2">
      <c r="A216" s="27">
        <f t="shared" si="6"/>
        <v>0</v>
      </c>
      <c r="B216" s="19">
        <f t="shared" si="7"/>
        <v>0</v>
      </c>
      <c r="D216" s="12"/>
    </row>
    <row r="217" spans="1:4" ht="16" x14ac:dyDescent="0.2">
      <c r="A217" s="27">
        <f t="shared" si="6"/>
        <v>0</v>
      </c>
      <c r="B217" s="19">
        <f t="shared" si="7"/>
        <v>0</v>
      </c>
      <c r="D217" s="12"/>
    </row>
    <row r="218" spans="1:4" ht="16" x14ac:dyDescent="0.2">
      <c r="A218" s="27">
        <f t="shared" si="6"/>
        <v>0</v>
      </c>
      <c r="B218" s="19">
        <f t="shared" si="7"/>
        <v>0</v>
      </c>
      <c r="D218" s="12"/>
    </row>
    <row r="219" spans="1:4" ht="16" x14ac:dyDescent="0.2">
      <c r="A219" s="27">
        <f t="shared" si="6"/>
        <v>1700760</v>
      </c>
      <c r="B219" s="19">
        <f t="shared" si="7"/>
        <v>4724.333333333333</v>
      </c>
      <c r="D219" s="13">
        <v>1417300</v>
      </c>
    </row>
    <row r="220" spans="1:4" ht="16" x14ac:dyDescent="0.2">
      <c r="A220" s="27">
        <f t="shared" si="6"/>
        <v>0</v>
      </c>
      <c r="B220" s="19">
        <f t="shared" si="7"/>
        <v>0</v>
      </c>
      <c r="D220" s="12"/>
    </row>
    <row r="221" spans="1:4" ht="16" x14ac:dyDescent="0.2">
      <c r="A221" s="27">
        <f t="shared" si="6"/>
        <v>0</v>
      </c>
      <c r="B221" s="19">
        <f t="shared" si="7"/>
        <v>0</v>
      </c>
      <c r="D221" s="12"/>
    </row>
    <row r="222" spans="1:4" ht="16" x14ac:dyDescent="0.2">
      <c r="A222" s="27">
        <f t="shared" si="6"/>
        <v>0</v>
      </c>
      <c r="B222" s="19">
        <f t="shared" si="7"/>
        <v>0</v>
      </c>
      <c r="D222" s="12"/>
    </row>
    <row r="223" spans="1:4" ht="16" x14ac:dyDescent="0.2">
      <c r="A223" s="27">
        <f t="shared" si="6"/>
        <v>0</v>
      </c>
      <c r="B223" s="19">
        <f t="shared" si="7"/>
        <v>0</v>
      </c>
      <c r="D223" s="12"/>
    </row>
    <row r="224" spans="1:4" ht="16" x14ac:dyDescent="0.2">
      <c r="A224" s="27">
        <f t="shared" si="6"/>
        <v>0</v>
      </c>
      <c r="B224" s="19">
        <f t="shared" si="7"/>
        <v>0</v>
      </c>
      <c r="D224" s="12"/>
    </row>
    <row r="225" spans="1:4" ht="16" x14ac:dyDescent="0.2">
      <c r="A225" s="27">
        <f t="shared" si="6"/>
        <v>2429630</v>
      </c>
      <c r="B225" s="19">
        <f t="shared" si="7"/>
        <v>6748.9722222222226</v>
      </c>
      <c r="D225" s="13">
        <v>2024690</v>
      </c>
    </row>
    <row r="226" spans="1:4" ht="16" x14ac:dyDescent="0.2">
      <c r="A226" s="27">
        <f t="shared" si="6"/>
        <v>0</v>
      </c>
      <c r="B226" s="19">
        <f t="shared" si="7"/>
        <v>0</v>
      </c>
      <c r="D226" s="12"/>
    </row>
    <row r="227" spans="1:4" ht="16" x14ac:dyDescent="0.2">
      <c r="A227" s="27">
        <f t="shared" si="6"/>
        <v>0</v>
      </c>
      <c r="B227" s="19">
        <f t="shared" si="7"/>
        <v>0</v>
      </c>
      <c r="D227" s="12"/>
    </row>
    <row r="228" spans="1:4" ht="16" x14ac:dyDescent="0.2">
      <c r="A228" s="27">
        <f t="shared" si="6"/>
        <v>0</v>
      </c>
      <c r="B228" s="19">
        <f t="shared" si="7"/>
        <v>0</v>
      </c>
      <c r="D228" s="12"/>
    </row>
    <row r="229" spans="1:4" ht="16" x14ac:dyDescent="0.2">
      <c r="A229" s="27">
        <f t="shared" si="6"/>
        <v>0</v>
      </c>
      <c r="B229" s="19">
        <f t="shared" si="7"/>
        <v>0</v>
      </c>
      <c r="D229" s="12"/>
    </row>
    <row r="230" spans="1:4" ht="16" x14ac:dyDescent="0.2">
      <c r="A230" s="27">
        <f t="shared" si="6"/>
        <v>0</v>
      </c>
      <c r="B230" s="19">
        <f t="shared" si="7"/>
        <v>0</v>
      </c>
      <c r="D230" s="12"/>
    </row>
    <row r="231" spans="1:4" ht="16" x14ac:dyDescent="0.2">
      <c r="A231" s="27">
        <f t="shared" si="6"/>
        <v>1544615</v>
      </c>
      <c r="B231" s="19">
        <f t="shared" si="7"/>
        <v>4290.5972222222226</v>
      </c>
      <c r="D231" s="13">
        <v>1287180</v>
      </c>
    </row>
    <row r="232" spans="1:4" ht="16" x14ac:dyDescent="0.2">
      <c r="A232" s="27">
        <f t="shared" si="6"/>
        <v>0</v>
      </c>
      <c r="B232" s="19">
        <f t="shared" si="7"/>
        <v>0</v>
      </c>
      <c r="D232" s="12"/>
    </row>
    <row r="233" spans="1:4" ht="16" x14ac:dyDescent="0.2">
      <c r="A233" s="27">
        <f t="shared" si="6"/>
        <v>0</v>
      </c>
      <c r="B233" s="19">
        <f t="shared" si="7"/>
        <v>0</v>
      </c>
      <c r="D233" s="12"/>
    </row>
    <row r="234" spans="1:4" ht="16" x14ac:dyDescent="0.2">
      <c r="A234" s="27">
        <f t="shared" si="6"/>
        <v>0</v>
      </c>
      <c r="B234" s="19">
        <f t="shared" si="7"/>
        <v>0</v>
      </c>
      <c r="D234" s="12"/>
    </row>
    <row r="235" spans="1:4" ht="16" x14ac:dyDescent="0.2">
      <c r="A235" s="27">
        <f t="shared" si="6"/>
        <v>0</v>
      </c>
      <c r="B235" s="19">
        <f t="shared" si="7"/>
        <v>0</v>
      </c>
      <c r="D235" s="12"/>
    </row>
    <row r="236" spans="1:4" ht="16" x14ac:dyDescent="0.2">
      <c r="A236" s="27">
        <f t="shared" si="6"/>
        <v>0</v>
      </c>
      <c r="B236" s="19">
        <f t="shared" si="7"/>
        <v>0</v>
      </c>
      <c r="D236" s="12"/>
    </row>
    <row r="237" spans="1:4" ht="16" x14ac:dyDescent="0.2">
      <c r="A237" s="27">
        <f t="shared" si="6"/>
        <v>2006005</v>
      </c>
      <c r="B237" s="19">
        <f t="shared" si="7"/>
        <v>5572.2361111111113</v>
      </c>
      <c r="D237" s="13">
        <v>1671670</v>
      </c>
    </row>
    <row r="238" spans="1:4" ht="16" x14ac:dyDescent="0.2">
      <c r="A238" s="27">
        <f t="shared" si="6"/>
        <v>0</v>
      </c>
      <c r="B238" s="19">
        <f t="shared" si="7"/>
        <v>0</v>
      </c>
      <c r="D238" s="12"/>
    </row>
    <row r="239" spans="1:4" ht="16" x14ac:dyDescent="0.2">
      <c r="A239" s="27">
        <f t="shared" si="6"/>
        <v>0</v>
      </c>
      <c r="B239" s="19">
        <f t="shared" si="7"/>
        <v>0</v>
      </c>
      <c r="D239" s="12"/>
    </row>
    <row r="240" spans="1:4" ht="16" x14ac:dyDescent="0.2">
      <c r="A240" s="27">
        <f t="shared" si="6"/>
        <v>0</v>
      </c>
      <c r="B240" s="19">
        <f t="shared" si="7"/>
        <v>0</v>
      </c>
      <c r="D240" s="12"/>
    </row>
    <row r="241" spans="1:4" ht="16" x14ac:dyDescent="0.2">
      <c r="A241" s="27">
        <f t="shared" si="6"/>
        <v>0</v>
      </c>
      <c r="B241" s="19">
        <f t="shared" si="7"/>
        <v>0</v>
      </c>
      <c r="D241" s="12"/>
    </row>
    <row r="242" spans="1:4" ht="16" x14ac:dyDescent="0.2">
      <c r="A242" s="27">
        <f t="shared" si="6"/>
        <v>0</v>
      </c>
      <c r="B242" s="19">
        <f t="shared" si="7"/>
        <v>0</v>
      </c>
      <c r="D242" s="12"/>
    </row>
    <row r="243" spans="1:4" ht="16" x14ac:dyDescent="0.2">
      <c r="A243" s="27">
        <f t="shared" si="6"/>
        <v>0</v>
      </c>
      <c r="B243" s="19">
        <f t="shared" si="7"/>
        <v>0</v>
      </c>
      <c r="D243" s="12"/>
    </row>
    <row r="244" spans="1:4" ht="16" x14ac:dyDescent="0.2">
      <c r="A244" s="27">
        <f t="shared" si="6"/>
        <v>971520</v>
      </c>
      <c r="B244" s="19">
        <f t="shared" si="7"/>
        <v>2698.6666666666665</v>
      </c>
      <c r="D244" s="13">
        <v>809600</v>
      </c>
    </row>
    <row r="245" spans="1:4" ht="16" x14ac:dyDescent="0.2">
      <c r="A245" s="27">
        <f t="shared" si="6"/>
        <v>0</v>
      </c>
      <c r="B245" s="19">
        <f t="shared" si="7"/>
        <v>0</v>
      </c>
      <c r="D245" s="12"/>
    </row>
    <row r="246" spans="1:4" ht="16" x14ac:dyDescent="0.2">
      <c r="A246" s="27">
        <f t="shared" si="6"/>
        <v>0</v>
      </c>
      <c r="B246" s="19">
        <f t="shared" si="7"/>
        <v>0</v>
      </c>
      <c r="D246" s="12"/>
    </row>
    <row r="247" spans="1:4" ht="16" x14ac:dyDescent="0.2">
      <c r="A247" s="27">
        <f t="shared" si="6"/>
        <v>0</v>
      </c>
      <c r="B247" s="19">
        <f t="shared" si="7"/>
        <v>0</v>
      </c>
      <c r="D247" s="12"/>
    </row>
    <row r="248" spans="1:4" ht="16" x14ac:dyDescent="0.2">
      <c r="A248" s="27">
        <f t="shared" si="6"/>
        <v>0</v>
      </c>
      <c r="B248" s="19">
        <f t="shared" si="7"/>
        <v>0</v>
      </c>
      <c r="D248" s="12"/>
    </row>
    <row r="249" spans="1:4" ht="16" x14ac:dyDescent="0.2">
      <c r="A249" s="27">
        <f t="shared" si="6"/>
        <v>0</v>
      </c>
      <c r="B249" s="19">
        <f t="shared" si="7"/>
        <v>0</v>
      </c>
      <c r="D249" s="12"/>
    </row>
    <row r="250" spans="1:4" ht="16" x14ac:dyDescent="0.2">
      <c r="A250" s="27">
        <f t="shared" si="6"/>
        <v>1062600</v>
      </c>
      <c r="B250" s="19">
        <f t="shared" si="7"/>
        <v>2951.6666666666665</v>
      </c>
      <c r="D250" s="13">
        <v>885500</v>
      </c>
    </row>
    <row r="251" spans="1:4" ht="16" x14ac:dyDescent="0.2">
      <c r="A251" s="27">
        <f t="shared" si="6"/>
        <v>0</v>
      </c>
      <c r="B251" s="19">
        <f t="shared" si="7"/>
        <v>0</v>
      </c>
      <c r="D251" s="12"/>
    </row>
    <row r="252" spans="1:4" ht="16" x14ac:dyDescent="0.2">
      <c r="A252" s="27">
        <f t="shared" si="6"/>
        <v>0</v>
      </c>
      <c r="B252" s="19">
        <f t="shared" si="7"/>
        <v>0</v>
      </c>
      <c r="D252" s="12"/>
    </row>
    <row r="253" spans="1:4" ht="16" x14ac:dyDescent="0.2">
      <c r="A253" s="27">
        <f t="shared" si="6"/>
        <v>0</v>
      </c>
      <c r="B253" s="19">
        <f t="shared" si="7"/>
        <v>0</v>
      </c>
      <c r="D253" s="12"/>
    </row>
    <row r="254" spans="1:4" ht="16" x14ac:dyDescent="0.2">
      <c r="A254" s="27">
        <f t="shared" si="6"/>
        <v>0</v>
      </c>
      <c r="B254" s="19">
        <f t="shared" si="7"/>
        <v>0</v>
      </c>
      <c r="D254" s="12"/>
    </row>
    <row r="255" spans="1:4" ht="16" x14ac:dyDescent="0.2">
      <c r="A255" s="27">
        <f t="shared" si="6"/>
        <v>0</v>
      </c>
      <c r="B255" s="19">
        <f t="shared" si="7"/>
        <v>0</v>
      </c>
      <c r="D255" s="12"/>
    </row>
    <row r="256" spans="1:4" ht="16" x14ac:dyDescent="0.2">
      <c r="A256" s="27">
        <f t="shared" si="6"/>
        <v>1654620</v>
      </c>
      <c r="B256" s="19">
        <f t="shared" si="7"/>
        <v>4596.166666666667</v>
      </c>
      <c r="D256" s="13">
        <v>1378850</v>
      </c>
    </row>
    <row r="257" spans="1:4" ht="16" x14ac:dyDescent="0.2">
      <c r="A257" s="27">
        <f t="shared" si="6"/>
        <v>1890600</v>
      </c>
      <c r="B257" s="19">
        <f t="shared" si="7"/>
        <v>5251.666666666667</v>
      </c>
      <c r="D257" s="13">
        <v>1575500</v>
      </c>
    </row>
    <row r="258" spans="1:4" ht="16" x14ac:dyDescent="0.2">
      <c r="A258" s="27">
        <f t="shared" si="6"/>
        <v>0</v>
      </c>
      <c r="B258" s="19">
        <f t="shared" si="7"/>
        <v>0</v>
      </c>
      <c r="D258" s="12"/>
    </row>
    <row r="259" spans="1:4" ht="16" x14ac:dyDescent="0.2">
      <c r="A259" s="27">
        <f t="shared" si="6"/>
        <v>0</v>
      </c>
      <c r="B259" s="19">
        <f t="shared" si="7"/>
        <v>0</v>
      </c>
      <c r="D259" s="12"/>
    </row>
    <row r="260" spans="1:4" ht="16" x14ac:dyDescent="0.2">
      <c r="A260" s="27">
        <f t="shared" si="6"/>
        <v>0</v>
      </c>
      <c r="B260" s="19">
        <f t="shared" si="7"/>
        <v>0</v>
      </c>
      <c r="D260" s="12"/>
    </row>
    <row r="261" spans="1:4" ht="16" x14ac:dyDescent="0.2">
      <c r="A261" s="27">
        <f t="shared" si="6"/>
        <v>0</v>
      </c>
      <c r="B261" s="19">
        <f t="shared" si="7"/>
        <v>0</v>
      </c>
      <c r="D261" s="12"/>
    </row>
    <row r="262" spans="1:4" ht="16" x14ac:dyDescent="0.2">
      <c r="A262" s="27">
        <f t="shared" ref="A262:A325" si="8">MROUND($D262*$D$3,5)</f>
        <v>1680360</v>
      </c>
      <c r="B262" s="19">
        <f t="shared" ref="B262:B325" si="9">$A262/$A$2</f>
        <v>4667.666666666667</v>
      </c>
      <c r="D262" s="13">
        <v>1400300</v>
      </c>
    </row>
    <row r="263" spans="1:4" ht="16" x14ac:dyDescent="0.2">
      <c r="A263" s="27">
        <f t="shared" si="8"/>
        <v>0</v>
      </c>
      <c r="B263" s="19">
        <f t="shared" si="9"/>
        <v>0</v>
      </c>
      <c r="D263" s="12"/>
    </row>
    <row r="264" spans="1:4" ht="16" x14ac:dyDescent="0.2">
      <c r="A264" s="27">
        <f t="shared" si="8"/>
        <v>0</v>
      </c>
      <c r="B264" s="19">
        <f t="shared" si="9"/>
        <v>0</v>
      </c>
      <c r="D264" s="12"/>
    </row>
    <row r="265" spans="1:4" ht="16" x14ac:dyDescent="0.2">
      <c r="A265" s="27">
        <f t="shared" si="8"/>
        <v>0</v>
      </c>
      <c r="B265" s="19">
        <f t="shared" si="9"/>
        <v>0</v>
      </c>
      <c r="D265" s="12"/>
    </row>
    <row r="266" spans="1:4" ht="16" x14ac:dyDescent="0.2">
      <c r="A266" s="27">
        <f t="shared" si="8"/>
        <v>0</v>
      </c>
      <c r="B266" s="19">
        <f t="shared" si="9"/>
        <v>0</v>
      </c>
      <c r="D266" s="12"/>
    </row>
    <row r="267" spans="1:4" ht="16" x14ac:dyDescent="0.2">
      <c r="A267" s="27">
        <f t="shared" si="8"/>
        <v>0</v>
      </c>
      <c r="B267" s="19">
        <f t="shared" si="9"/>
        <v>0</v>
      </c>
      <c r="D267" s="12"/>
    </row>
    <row r="268" spans="1:4" ht="16" x14ac:dyDescent="0.2">
      <c r="A268" s="27">
        <f t="shared" si="8"/>
        <v>1719430</v>
      </c>
      <c r="B268" s="19">
        <f t="shared" si="9"/>
        <v>4776.1944444444443</v>
      </c>
      <c r="D268" s="13">
        <v>1432860</v>
      </c>
    </row>
    <row r="269" spans="1:4" ht="16" x14ac:dyDescent="0.2">
      <c r="A269" s="27">
        <f t="shared" si="8"/>
        <v>0</v>
      </c>
      <c r="B269" s="19">
        <f t="shared" si="9"/>
        <v>0</v>
      </c>
      <c r="D269" s="12"/>
    </row>
    <row r="270" spans="1:4" ht="16" x14ac:dyDescent="0.2">
      <c r="A270" s="27">
        <f t="shared" si="8"/>
        <v>0</v>
      </c>
      <c r="B270" s="19">
        <f t="shared" si="9"/>
        <v>0</v>
      </c>
      <c r="D270" s="12"/>
    </row>
    <row r="271" spans="1:4" ht="16" x14ac:dyDescent="0.2">
      <c r="A271" s="27">
        <f t="shared" si="8"/>
        <v>0</v>
      </c>
      <c r="B271" s="19">
        <f t="shared" si="9"/>
        <v>0</v>
      </c>
      <c r="D271" s="12"/>
    </row>
    <row r="272" spans="1:4" ht="16" x14ac:dyDescent="0.2">
      <c r="A272" s="27">
        <f t="shared" si="8"/>
        <v>0</v>
      </c>
      <c r="B272" s="19">
        <f t="shared" si="9"/>
        <v>0</v>
      </c>
      <c r="D272" s="12"/>
    </row>
    <row r="273" spans="1:4" ht="16" x14ac:dyDescent="0.2">
      <c r="A273" s="27">
        <f t="shared" si="8"/>
        <v>0</v>
      </c>
      <c r="B273" s="19">
        <f t="shared" si="9"/>
        <v>0</v>
      </c>
      <c r="D273" s="12"/>
    </row>
    <row r="274" spans="1:4" ht="16" x14ac:dyDescent="0.2">
      <c r="A274" s="27">
        <f t="shared" si="8"/>
        <v>2668450</v>
      </c>
      <c r="B274" s="19">
        <f t="shared" si="9"/>
        <v>7412.3611111111113</v>
      </c>
      <c r="D274" s="13">
        <v>2223710</v>
      </c>
    </row>
    <row r="275" spans="1:4" ht="16" x14ac:dyDescent="0.2">
      <c r="A275" s="27">
        <f t="shared" si="8"/>
        <v>2814575</v>
      </c>
      <c r="B275" s="19">
        <f t="shared" si="9"/>
        <v>7818.2638888888887</v>
      </c>
      <c r="D275" s="13">
        <v>2345480</v>
      </c>
    </row>
    <row r="276" spans="1:4" ht="16" x14ac:dyDescent="0.2">
      <c r="A276" s="27">
        <f t="shared" si="8"/>
        <v>0</v>
      </c>
      <c r="B276" s="19">
        <f t="shared" si="9"/>
        <v>0</v>
      </c>
      <c r="D276" s="12"/>
    </row>
    <row r="277" spans="1:4" ht="16" x14ac:dyDescent="0.2">
      <c r="A277" s="27">
        <f t="shared" si="8"/>
        <v>0</v>
      </c>
      <c r="B277" s="19">
        <f t="shared" si="9"/>
        <v>0</v>
      </c>
      <c r="D277" s="12"/>
    </row>
    <row r="278" spans="1:4" ht="16" x14ac:dyDescent="0.2">
      <c r="A278" s="27">
        <f t="shared" si="8"/>
        <v>0</v>
      </c>
      <c r="B278" s="19">
        <f t="shared" si="9"/>
        <v>0</v>
      </c>
      <c r="D278" s="12"/>
    </row>
    <row r="279" spans="1:4" ht="16" x14ac:dyDescent="0.2">
      <c r="A279" s="27">
        <f t="shared" si="8"/>
        <v>0</v>
      </c>
      <c r="B279" s="19">
        <f t="shared" si="9"/>
        <v>0</v>
      </c>
      <c r="D279" s="12"/>
    </row>
    <row r="280" spans="1:4" ht="16" x14ac:dyDescent="0.2">
      <c r="A280" s="27">
        <f t="shared" si="8"/>
        <v>0</v>
      </c>
      <c r="B280" s="19">
        <f t="shared" si="9"/>
        <v>0</v>
      </c>
      <c r="D280" s="12"/>
    </row>
    <row r="281" spans="1:4" ht="16" x14ac:dyDescent="0.2">
      <c r="A281" s="27">
        <f t="shared" si="8"/>
        <v>2415275</v>
      </c>
      <c r="B281" s="19">
        <f t="shared" si="9"/>
        <v>6709.0972222222226</v>
      </c>
      <c r="D281" s="13">
        <v>2012730</v>
      </c>
    </row>
    <row r="282" spans="1:4" ht="16" x14ac:dyDescent="0.2">
      <c r="A282" s="27">
        <f t="shared" si="8"/>
        <v>0</v>
      </c>
      <c r="B282" s="19">
        <f t="shared" si="9"/>
        <v>0</v>
      </c>
      <c r="D282" s="12"/>
    </row>
    <row r="283" spans="1:4" ht="16" x14ac:dyDescent="0.2">
      <c r="A283" s="27">
        <f t="shared" si="8"/>
        <v>0</v>
      </c>
      <c r="B283" s="19">
        <f t="shared" si="9"/>
        <v>0</v>
      </c>
      <c r="D283" s="12"/>
    </row>
    <row r="284" spans="1:4" ht="16" x14ac:dyDescent="0.2">
      <c r="A284" s="27">
        <f t="shared" si="8"/>
        <v>0</v>
      </c>
      <c r="B284" s="19">
        <f t="shared" si="9"/>
        <v>0</v>
      </c>
      <c r="D284" s="12"/>
    </row>
    <row r="285" spans="1:4" ht="16" x14ac:dyDescent="0.2">
      <c r="A285" s="27">
        <f t="shared" si="8"/>
        <v>0</v>
      </c>
      <c r="B285" s="19">
        <f t="shared" si="9"/>
        <v>0</v>
      </c>
      <c r="D285" s="12"/>
    </row>
    <row r="286" spans="1:4" ht="16" x14ac:dyDescent="0.2">
      <c r="A286" s="27">
        <f t="shared" si="8"/>
        <v>0</v>
      </c>
      <c r="B286" s="19">
        <f t="shared" si="9"/>
        <v>0</v>
      </c>
      <c r="D286" s="12"/>
    </row>
    <row r="287" spans="1:4" ht="16" x14ac:dyDescent="0.2">
      <c r="A287" s="27">
        <f t="shared" si="8"/>
        <v>1771525</v>
      </c>
      <c r="B287" s="19">
        <f t="shared" si="9"/>
        <v>4920.9027777777774</v>
      </c>
      <c r="D287" s="13">
        <v>1476270</v>
      </c>
    </row>
    <row r="288" spans="1:4" ht="16" x14ac:dyDescent="0.2">
      <c r="A288" s="27">
        <f t="shared" si="8"/>
        <v>0</v>
      </c>
      <c r="B288" s="19">
        <f t="shared" si="9"/>
        <v>0</v>
      </c>
      <c r="D288" s="12"/>
    </row>
    <row r="289" spans="1:4" ht="16" x14ac:dyDescent="0.2">
      <c r="A289" s="27">
        <f t="shared" si="8"/>
        <v>0</v>
      </c>
      <c r="B289" s="19">
        <f t="shared" si="9"/>
        <v>0</v>
      </c>
      <c r="D289" s="12"/>
    </row>
    <row r="290" spans="1:4" ht="16" x14ac:dyDescent="0.2">
      <c r="A290" s="27">
        <f t="shared" si="8"/>
        <v>0</v>
      </c>
      <c r="B290" s="19">
        <f t="shared" si="9"/>
        <v>0</v>
      </c>
      <c r="D290" s="12"/>
    </row>
    <row r="291" spans="1:4" ht="16" x14ac:dyDescent="0.2">
      <c r="A291" s="27">
        <f t="shared" si="8"/>
        <v>0</v>
      </c>
      <c r="B291" s="19">
        <f t="shared" si="9"/>
        <v>0</v>
      </c>
      <c r="D291" s="12"/>
    </row>
    <row r="292" spans="1:4" ht="16" x14ac:dyDescent="0.2">
      <c r="A292" s="27">
        <f t="shared" si="8"/>
        <v>0</v>
      </c>
      <c r="B292" s="19">
        <f t="shared" si="9"/>
        <v>0</v>
      </c>
      <c r="D292" s="12"/>
    </row>
    <row r="293" spans="1:4" ht="16" x14ac:dyDescent="0.2">
      <c r="A293" s="27">
        <f t="shared" si="8"/>
        <v>0</v>
      </c>
      <c r="B293" s="19">
        <f t="shared" si="9"/>
        <v>0</v>
      </c>
      <c r="D293" s="12"/>
    </row>
    <row r="294" spans="1:4" ht="16" x14ac:dyDescent="0.2">
      <c r="A294" s="27">
        <f t="shared" si="8"/>
        <v>2277000</v>
      </c>
      <c r="B294" s="19">
        <f t="shared" si="9"/>
        <v>6325</v>
      </c>
      <c r="D294" s="13">
        <v>1897500</v>
      </c>
    </row>
    <row r="295" spans="1:4" ht="16" x14ac:dyDescent="0.2">
      <c r="A295" s="27">
        <f t="shared" si="8"/>
        <v>0</v>
      </c>
      <c r="B295" s="19">
        <f t="shared" si="9"/>
        <v>0</v>
      </c>
      <c r="D295" s="12"/>
    </row>
    <row r="296" spans="1:4" ht="16" x14ac:dyDescent="0.2">
      <c r="A296" s="27">
        <f t="shared" si="8"/>
        <v>0</v>
      </c>
      <c r="B296" s="19">
        <f t="shared" si="9"/>
        <v>0</v>
      </c>
      <c r="D296" s="12"/>
    </row>
    <row r="297" spans="1:4" ht="16" x14ac:dyDescent="0.2">
      <c r="A297" s="27">
        <f t="shared" si="8"/>
        <v>0</v>
      </c>
      <c r="B297" s="19">
        <f t="shared" si="9"/>
        <v>0</v>
      </c>
      <c r="D297" s="12"/>
    </row>
    <row r="298" spans="1:4" ht="16" x14ac:dyDescent="0.2">
      <c r="A298" s="27">
        <f t="shared" si="8"/>
        <v>0</v>
      </c>
      <c r="B298" s="19">
        <f t="shared" si="9"/>
        <v>0</v>
      </c>
      <c r="D298" s="12"/>
    </row>
    <row r="299" spans="1:4" ht="16" x14ac:dyDescent="0.2">
      <c r="A299" s="27">
        <f t="shared" si="8"/>
        <v>0</v>
      </c>
      <c r="B299" s="19">
        <f t="shared" si="9"/>
        <v>0</v>
      </c>
      <c r="D299" s="12"/>
    </row>
    <row r="300" spans="1:4" ht="16" x14ac:dyDescent="0.2">
      <c r="A300" s="27">
        <f t="shared" si="8"/>
        <v>1372860</v>
      </c>
      <c r="B300" s="19">
        <f t="shared" si="9"/>
        <v>3813.5</v>
      </c>
      <c r="D300" s="13">
        <v>1144050</v>
      </c>
    </row>
    <row r="301" spans="1:4" ht="16" x14ac:dyDescent="0.2">
      <c r="A301" s="27">
        <f t="shared" si="8"/>
        <v>1417705</v>
      </c>
      <c r="B301" s="19">
        <f t="shared" si="9"/>
        <v>3938.0694444444443</v>
      </c>
      <c r="D301" s="13">
        <v>1181420</v>
      </c>
    </row>
    <row r="302" spans="1:4" ht="16" x14ac:dyDescent="0.2">
      <c r="A302" s="27">
        <f t="shared" si="8"/>
        <v>1582385</v>
      </c>
      <c r="B302" s="19">
        <f t="shared" si="9"/>
        <v>4395.5138888888887</v>
      </c>
      <c r="D302" s="13">
        <v>1318655</v>
      </c>
    </row>
    <row r="303" spans="1:4" ht="16" x14ac:dyDescent="0.2">
      <c r="A303" s="27">
        <f t="shared" si="8"/>
        <v>0</v>
      </c>
      <c r="B303" s="19">
        <f t="shared" si="9"/>
        <v>0</v>
      </c>
      <c r="D303" s="12"/>
    </row>
    <row r="304" spans="1:4" ht="16" x14ac:dyDescent="0.2">
      <c r="A304" s="27">
        <f t="shared" si="8"/>
        <v>0</v>
      </c>
      <c r="B304" s="19">
        <f t="shared" si="9"/>
        <v>0</v>
      </c>
      <c r="D304" s="12"/>
    </row>
    <row r="305" spans="1:4" ht="16" x14ac:dyDescent="0.2">
      <c r="A305" s="27">
        <f t="shared" si="8"/>
        <v>0</v>
      </c>
      <c r="B305" s="19">
        <f t="shared" si="9"/>
        <v>0</v>
      </c>
      <c r="D305" s="12"/>
    </row>
    <row r="306" spans="1:4" ht="16" x14ac:dyDescent="0.2">
      <c r="A306" s="27">
        <f t="shared" si="8"/>
        <v>1719430</v>
      </c>
      <c r="B306" s="19">
        <f t="shared" si="9"/>
        <v>4776.1944444444443</v>
      </c>
      <c r="D306" s="13">
        <v>1432860</v>
      </c>
    </row>
    <row r="307" spans="1:4" ht="16" x14ac:dyDescent="0.2">
      <c r="A307" s="27">
        <f t="shared" si="8"/>
        <v>1862735</v>
      </c>
      <c r="B307" s="19">
        <f t="shared" si="9"/>
        <v>5174.2638888888887</v>
      </c>
      <c r="D307" s="13">
        <v>1552280</v>
      </c>
    </row>
    <row r="308" spans="1:4" ht="16" x14ac:dyDescent="0.2">
      <c r="A308" s="27">
        <f t="shared" si="8"/>
        <v>2212850</v>
      </c>
      <c r="B308" s="19">
        <f t="shared" si="9"/>
        <v>6146.8055555555557</v>
      </c>
      <c r="D308" s="13">
        <v>1844040</v>
      </c>
    </row>
    <row r="309" spans="1:4" ht="16" x14ac:dyDescent="0.2">
      <c r="A309" s="27">
        <f t="shared" si="8"/>
        <v>1844040</v>
      </c>
      <c r="B309" s="19">
        <f t="shared" si="9"/>
        <v>5122.333333333333</v>
      </c>
      <c r="D309" s="13">
        <v>1536700</v>
      </c>
    </row>
    <row r="310" spans="1:4" ht="16" x14ac:dyDescent="0.2">
      <c r="A310" s="27">
        <f t="shared" si="8"/>
        <v>0</v>
      </c>
      <c r="B310" s="19">
        <f t="shared" si="9"/>
        <v>0</v>
      </c>
      <c r="D310" s="12"/>
    </row>
    <row r="311" spans="1:4" ht="16" x14ac:dyDescent="0.2">
      <c r="A311" s="27">
        <f t="shared" si="8"/>
        <v>0</v>
      </c>
      <c r="B311" s="19">
        <f t="shared" si="9"/>
        <v>0</v>
      </c>
      <c r="D311" s="12"/>
    </row>
    <row r="312" spans="1:4" ht="16" x14ac:dyDescent="0.2">
      <c r="A312" s="27">
        <f t="shared" si="8"/>
        <v>4258670</v>
      </c>
      <c r="B312" s="19">
        <f t="shared" si="9"/>
        <v>11829.638888888889</v>
      </c>
      <c r="D312" s="13">
        <v>3548890</v>
      </c>
    </row>
    <row r="313" spans="1:4" ht="16" x14ac:dyDescent="0.2">
      <c r="A313" s="27">
        <f t="shared" si="8"/>
        <v>0</v>
      </c>
      <c r="B313" s="19">
        <f t="shared" si="9"/>
        <v>0</v>
      </c>
      <c r="D313" s="12"/>
    </row>
    <row r="314" spans="1:4" ht="16" x14ac:dyDescent="0.2">
      <c r="A314" s="27">
        <f t="shared" si="8"/>
        <v>0</v>
      </c>
      <c r="B314" s="19">
        <f t="shared" si="9"/>
        <v>0</v>
      </c>
      <c r="D314" s="12"/>
    </row>
    <row r="315" spans="1:4" ht="16" x14ac:dyDescent="0.2">
      <c r="A315" s="27">
        <f t="shared" si="8"/>
        <v>0</v>
      </c>
      <c r="B315" s="19">
        <f t="shared" si="9"/>
        <v>0</v>
      </c>
      <c r="D315" s="12"/>
    </row>
    <row r="316" spans="1:4" ht="16" x14ac:dyDescent="0.2">
      <c r="A316" s="27">
        <f t="shared" si="8"/>
        <v>0</v>
      </c>
      <c r="B316" s="19">
        <f t="shared" si="9"/>
        <v>0</v>
      </c>
      <c r="D316" s="12"/>
    </row>
    <row r="317" spans="1:4" ht="16" x14ac:dyDescent="0.2">
      <c r="A317" s="27">
        <f t="shared" si="8"/>
        <v>0</v>
      </c>
      <c r="B317" s="19">
        <f t="shared" si="9"/>
        <v>0</v>
      </c>
      <c r="D317" s="12"/>
    </row>
    <row r="318" spans="1:4" ht="16" x14ac:dyDescent="0.2">
      <c r="A318" s="27">
        <f t="shared" si="8"/>
        <v>2149295</v>
      </c>
      <c r="B318" s="19">
        <f t="shared" si="9"/>
        <v>5970.2638888888887</v>
      </c>
      <c r="D318" s="13">
        <v>1791080</v>
      </c>
    </row>
    <row r="319" spans="1:4" ht="16" x14ac:dyDescent="0.2">
      <c r="A319" s="27">
        <f t="shared" si="8"/>
        <v>0</v>
      </c>
      <c r="B319" s="19">
        <f t="shared" si="9"/>
        <v>0</v>
      </c>
      <c r="D319" s="12"/>
    </row>
    <row r="320" spans="1:4" ht="16" x14ac:dyDescent="0.2">
      <c r="A320" s="27">
        <f t="shared" si="8"/>
        <v>0</v>
      </c>
      <c r="B320" s="19">
        <f t="shared" si="9"/>
        <v>0</v>
      </c>
      <c r="D320" s="12"/>
    </row>
    <row r="321" spans="1:4" ht="16" x14ac:dyDescent="0.2">
      <c r="A321" s="27">
        <f t="shared" si="8"/>
        <v>0</v>
      </c>
      <c r="B321" s="19">
        <f t="shared" si="9"/>
        <v>0</v>
      </c>
      <c r="D321" s="12"/>
    </row>
    <row r="322" spans="1:4" ht="16" x14ac:dyDescent="0.2">
      <c r="A322" s="27">
        <f t="shared" si="8"/>
        <v>0</v>
      </c>
      <c r="B322" s="19">
        <f t="shared" si="9"/>
        <v>0</v>
      </c>
      <c r="D322" s="12"/>
    </row>
    <row r="323" spans="1:4" ht="16" x14ac:dyDescent="0.2">
      <c r="A323" s="27">
        <f t="shared" si="8"/>
        <v>0</v>
      </c>
      <c r="B323" s="19">
        <f t="shared" si="9"/>
        <v>0</v>
      </c>
      <c r="D323" s="12"/>
    </row>
    <row r="324" spans="1:4" ht="16" x14ac:dyDescent="0.2">
      <c r="A324" s="27">
        <f t="shared" si="8"/>
        <v>2614030</v>
      </c>
      <c r="B324" s="19">
        <f t="shared" si="9"/>
        <v>7261.1944444444443</v>
      </c>
      <c r="D324" s="13">
        <v>2178360</v>
      </c>
    </row>
    <row r="325" spans="1:4" ht="16" x14ac:dyDescent="0.2">
      <c r="A325" s="27">
        <f t="shared" si="8"/>
        <v>0</v>
      </c>
      <c r="B325" s="19">
        <f t="shared" si="9"/>
        <v>0</v>
      </c>
      <c r="D325" s="12"/>
    </row>
    <row r="326" spans="1:4" ht="16" x14ac:dyDescent="0.2">
      <c r="A326" s="27">
        <f t="shared" ref="A326:A389" si="10">MROUND($D326*$D$3,5)</f>
        <v>0</v>
      </c>
      <c r="B326" s="19">
        <f t="shared" ref="B326:B389" si="11">$A326/$A$2</f>
        <v>0</v>
      </c>
      <c r="D326" s="12"/>
    </row>
    <row r="327" spans="1:4" ht="16" x14ac:dyDescent="0.2">
      <c r="A327" s="27">
        <f t="shared" si="10"/>
        <v>0</v>
      </c>
      <c r="B327" s="19">
        <f t="shared" si="11"/>
        <v>0</v>
      </c>
      <c r="D327" s="12"/>
    </row>
    <row r="328" spans="1:4" ht="16" x14ac:dyDescent="0.2">
      <c r="A328" s="27">
        <f t="shared" si="10"/>
        <v>0</v>
      </c>
      <c r="B328" s="19">
        <f t="shared" si="11"/>
        <v>0</v>
      </c>
      <c r="D328" s="12"/>
    </row>
    <row r="329" spans="1:4" ht="16" x14ac:dyDescent="0.2">
      <c r="A329" s="27">
        <f t="shared" si="10"/>
        <v>0</v>
      </c>
      <c r="B329" s="19">
        <f t="shared" si="11"/>
        <v>0</v>
      </c>
      <c r="D329" s="12"/>
    </row>
    <row r="330" spans="1:4" ht="16" x14ac:dyDescent="0.2">
      <c r="A330" s="27">
        <f t="shared" si="10"/>
        <v>2511455</v>
      </c>
      <c r="B330" s="19">
        <f t="shared" si="11"/>
        <v>6976.2638888888887</v>
      </c>
      <c r="D330" s="13">
        <v>2092880</v>
      </c>
    </row>
    <row r="331" spans="1:4" ht="16" x14ac:dyDescent="0.2">
      <c r="A331" s="27">
        <f t="shared" si="10"/>
        <v>0</v>
      </c>
      <c r="B331" s="19">
        <f t="shared" si="11"/>
        <v>0</v>
      </c>
      <c r="D331" s="12"/>
    </row>
    <row r="332" spans="1:4" ht="16" x14ac:dyDescent="0.2">
      <c r="A332" s="27">
        <f t="shared" si="10"/>
        <v>0</v>
      </c>
      <c r="B332" s="19">
        <f t="shared" si="11"/>
        <v>0</v>
      </c>
      <c r="D332" s="12"/>
    </row>
    <row r="333" spans="1:4" ht="16" x14ac:dyDescent="0.2">
      <c r="A333" s="27">
        <f t="shared" si="10"/>
        <v>0</v>
      </c>
      <c r="B333" s="19">
        <f t="shared" si="11"/>
        <v>0</v>
      </c>
      <c r="D333" s="12"/>
    </row>
    <row r="334" spans="1:4" ht="16" x14ac:dyDescent="0.2">
      <c r="A334" s="27">
        <f t="shared" si="10"/>
        <v>0</v>
      </c>
      <c r="B334" s="19">
        <f t="shared" si="11"/>
        <v>0</v>
      </c>
      <c r="D334" s="12"/>
    </row>
    <row r="335" spans="1:4" ht="16" x14ac:dyDescent="0.2">
      <c r="A335" s="27">
        <f t="shared" si="10"/>
        <v>0</v>
      </c>
      <c r="B335" s="19">
        <f t="shared" si="11"/>
        <v>0</v>
      </c>
      <c r="D335" s="12"/>
    </row>
    <row r="336" spans="1:4" ht="16" x14ac:dyDescent="0.2">
      <c r="A336" s="27">
        <f t="shared" si="10"/>
        <v>903025</v>
      </c>
      <c r="B336" s="19">
        <f t="shared" si="11"/>
        <v>2508.4027777777778</v>
      </c>
      <c r="D336" s="13">
        <v>752520</v>
      </c>
    </row>
    <row r="337" spans="1:4" ht="16" x14ac:dyDescent="0.2">
      <c r="A337" s="27">
        <f t="shared" si="10"/>
        <v>1005590</v>
      </c>
      <c r="B337" s="19">
        <f t="shared" si="11"/>
        <v>2793.3055555555557</v>
      </c>
      <c r="D337" s="13">
        <v>837990</v>
      </c>
    </row>
    <row r="338" spans="1:4" ht="16" x14ac:dyDescent="0.2">
      <c r="A338" s="27">
        <f t="shared" si="10"/>
        <v>0</v>
      </c>
      <c r="B338" s="19">
        <f t="shared" si="11"/>
        <v>0</v>
      </c>
      <c r="D338" s="12"/>
    </row>
    <row r="339" spans="1:4" ht="16" x14ac:dyDescent="0.2">
      <c r="A339" s="27">
        <f t="shared" si="10"/>
        <v>0</v>
      </c>
      <c r="B339" s="19">
        <f t="shared" si="11"/>
        <v>0</v>
      </c>
      <c r="D339" s="12"/>
    </row>
    <row r="340" spans="1:4" ht="16" x14ac:dyDescent="0.2">
      <c r="A340" s="27">
        <f t="shared" si="10"/>
        <v>0</v>
      </c>
      <c r="B340" s="19">
        <f t="shared" si="11"/>
        <v>0</v>
      </c>
      <c r="D340" s="12"/>
    </row>
    <row r="341" spans="1:4" ht="16" x14ac:dyDescent="0.2">
      <c r="A341" s="27">
        <f t="shared" si="10"/>
        <v>0</v>
      </c>
      <c r="B341" s="19">
        <f t="shared" si="11"/>
        <v>0</v>
      </c>
      <c r="D341" s="12"/>
    </row>
    <row r="342" spans="1:4" ht="16" x14ac:dyDescent="0.2">
      <c r="A342" s="27">
        <f t="shared" si="10"/>
        <v>2277000</v>
      </c>
      <c r="B342" s="19">
        <f t="shared" si="11"/>
        <v>6325</v>
      </c>
      <c r="D342" s="13">
        <v>1897500</v>
      </c>
    </row>
    <row r="343" spans="1:4" ht="16" x14ac:dyDescent="0.2">
      <c r="A343" s="27">
        <f t="shared" si="10"/>
        <v>0</v>
      </c>
      <c r="B343" s="19">
        <f t="shared" si="11"/>
        <v>0</v>
      </c>
      <c r="D343" s="12"/>
    </row>
    <row r="344" spans="1:4" ht="16" x14ac:dyDescent="0.2">
      <c r="A344" s="27">
        <f t="shared" si="10"/>
        <v>0</v>
      </c>
      <c r="B344" s="19">
        <f t="shared" si="11"/>
        <v>0</v>
      </c>
      <c r="D344" s="12"/>
    </row>
    <row r="345" spans="1:4" ht="16" x14ac:dyDescent="0.2">
      <c r="A345" s="27">
        <f t="shared" si="10"/>
        <v>0</v>
      </c>
      <c r="B345" s="19">
        <f t="shared" si="11"/>
        <v>0</v>
      </c>
      <c r="D345" s="12"/>
    </row>
    <row r="346" spans="1:4" ht="16" x14ac:dyDescent="0.2">
      <c r="A346" s="27">
        <f t="shared" si="10"/>
        <v>0</v>
      </c>
      <c r="B346" s="19">
        <f t="shared" si="11"/>
        <v>0</v>
      </c>
      <c r="D346" s="12"/>
    </row>
    <row r="347" spans="1:4" ht="16" x14ac:dyDescent="0.2">
      <c r="A347" s="27">
        <f t="shared" si="10"/>
        <v>0</v>
      </c>
      <c r="B347" s="19">
        <f t="shared" si="11"/>
        <v>0</v>
      </c>
      <c r="D347" s="12"/>
    </row>
    <row r="348" spans="1:4" ht="16" x14ac:dyDescent="0.2">
      <c r="A348" s="27">
        <f t="shared" si="10"/>
        <v>4258645</v>
      </c>
      <c r="B348" s="19">
        <f t="shared" si="11"/>
        <v>11829.569444444445</v>
      </c>
      <c r="D348" s="13">
        <v>3548870</v>
      </c>
    </row>
    <row r="349" spans="1:4" ht="16" x14ac:dyDescent="0.2">
      <c r="A349" s="27">
        <f t="shared" si="10"/>
        <v>0</v>
      </c>
      <c r="B349" s="19">
        <f t="shared" si="11"/>
        <v>0</v>
      </c>
      <c r="D349" s="12"/>
    </row>
    <row r="350" spans="1:4" ht="16" x14ac:dyDescent="0.2">
      <c r="A350" s="27">
        <f t="shared" si="10"/>
        <v>0</v>
      </c>
      <c r="B350" s="19">
        <f t="shared" si="11"/>
        <v>0</v>
      </c>
      <c r="D350" s="12"/>
    </row>
    <row r="351" spans="1:4" ht="16" x14ac:dyDescent="0.2">
      <c r="A351" s="27">
        <f t="shared" si="10"/>
        <v>0</v>
      </c>
      <c r="B351" s="19">
        <f t="shared" si="11"/>
        <v>0</v>
      </c>
      <c r="D351" s="12"/>
    </row>
    <row r="352" spans="1:4" ht="16" x14ac:dyDescent="0.2">
      <c r="A352" s="27">
        <f t="shared" si="10"/>
        <v>0</v>
      </c>
      <c r="B352" s="19">
        <f t="shared" si="11"/>
        <v>0</v>
      </c>
      <c r="D352" s="12"/>
    </row>
    <row r="353" spans="1:4" ht="16" x14ac:dyDescent="0.2">
      <c r="A353" s="27">
        <f t="shared" si="10"/>
        <v>0</v>
      </c>
      <c r="B353" s="19">
        <f t="shared" si="11"/>
        <v>0</v>
      </c>
      <c r="D353" s="12"/>
    </row>
    <row r="354" spans="1:4" ht="16" x14ac:dyDescent="0.2">
      <c r="A354" s="27">
        <f t="shared" si="10"/>
        <v>0</v>
      </c>
      <c r="B354" s="19">
        <f t="shared" si="11"/>
        <v>0</v>
      </c>
      <c r="D354" s="12"/>
    </row>
    <row r="355" spans="1:4" ht="16" x14ac:dyDescent="0.2">
      <c r="A355" s="27">
        <f t="shared" si="10"/>
        <v>127080</v>
      </c>
      <c r="B355" s="19">
        <f t="shared" si="11"/>
        <v>353</v>
      </c>
      <c r="D355" s="13">
        <v>105900</v>
      </c>
    </row>
    <row r="356" spans="1:4" ht="16" x14ac:dyDescent="0.2">
      <c r="A356" s="27">
        <f t="shared" si="10"/>
        <v>0</v>
      </c>
      <c r="B356" s="19">
        <f t="shared" si="11"/>
        <v>0</v>
      </c>
      <c r="D356" s="12"/>
    </row>
    <row r="357" spans="1:4" ht="16" x14ac:dyDescent="0.2">
      <c r="A357" s="27">
        <f t="shared" si="10"/>
        <v>0</v>
      </c>
      <c r="B357" s="19">
        <f t="shared" si="11"/>
        <v>0</v>
      </c>
      <c r="D357" s="12"/>
    </row>
    <row r="358" spans="1:4" ht="16" x14ac:dyDescent="0.2">
      <c r="A358" s="27">
        <f t="shared" si="10"/>
        <v>0</v>
      </c>
      <c r="B358" s="19">
        <f t="shared" si="11"/>
        <v>0</v>
      </c>
      <c r="D358" s="12"/>
    </row>
    <row r="359" spans="1:4" ht="16" x14ac:dyDescent="0.2">
      <c r="A359" s="27">
        <f t="shared" si="10"/>
        <v>0</v>
      </c>
      <c r="B359" s="19">
        <f t="shared" si="11"/>
        <v>0</v>
      </c>
      <c r="D359" s="12"/>
    </row>
    <row r="360" spans="1:4" ht="16" x14ac:dyDescent="0.2">
      <c r="A360" s="27">
        <f t="shared" si="10"/>
        <v>0</v>
      </c>
      <c r="B360" s="19">
        <f t="shared" si="11"/>
        <v>0</v>
      </c>
      <c r="D360" s="12"/>
    </row>
    <row r="361" spans="1:4" ht="16" x14ac:dyDescent="0.2">
      <c r="A361" s="27">
        <f t="shared" si="10"/>
        <v>1059070</v>
      </c>
      <c r="B361" s="19">
        <f t="shared" si="11"/>
        <v>2941.8611111111113</v>
      </c>
      <c r="D361" s="13">
        <v>882560</v>
      </c>
    </row>
    <row r="362" spans="1:4" ht="16" x14ac:dyDescent="0.2">
      <c r="A362" s="27">
        <f t="shared" si="10"/>
        <v>0</v>
      </c>
      <c r="B362" s="19">
        <f t="shared" si="11"/>
        <v>0</v>
      </c>
      <c r="D362" s="12"/>
    </row>
    <row r="363" spans="1:4" ht="16" x14ac:dyDescent="0.2">
      <c r="A363" s="27">
        <f t="shared" si="10"/>
        <v>0</v>
      </c>
      <c r="B363" s="19">
        <f t="shared" si="11"/>
        <v>0</v>
      </c>
      <c r="D363" s="12"/>
    </row>
    <row r="364" spans="1:4" ht="16" x14ac:dyDescent="0.2">
      <c r="A364" s="27">
        <f t="shared" si="10"/>
        <v>0</v>
      </c>
      <c r="B364" s="19">
        <f t="shared" si="11"/>
        <v>0</v>
      </c>
      <c r="D364" s="12"/>
    </row>
    <row r="365" spans="1:4" ht="16" x14ac:dyDescent="0.2">
      <c r="A365" s="27">
        <f t="shared" si="10"/>
        <v>0</v>
      </c>
      <c r="B365" s="19">
        <f t="shared" si="11"/>
        <v>0</v>
      </c>
      <c r="D365" s="12"/>
    </row>
    <row r="366" spans="1:4" ht="16" x14ac:dyDescent="0.2">
      <c r="A366" s="27">
        <f t="shared" si="10"/>
        <v>0</v>
      </c>
      <c r="B366" s="19">
        <f t="shared" si="11"/>
        <v>0</v>
      </c>
      <c r="D366" s="12"/>
    </row>
    <row r="367" spans="1:4" ht="16" x14ac:dyDescent="0.2">
      <c r="A367" s="27">
        <f t="shared" si="10"/>
        <v>690910</v>
      </c>
      <c r="B367" s="19">
        <f t="shared" si="11"/>
        <v>1919.1944444444443</v>
      </c>
      <c r="D367" s="15">
        <v>575760</v>
      </c>
    </row>
    <row r="368" spans="1:4" ht="16" x14ac:dyDescent="0.2">
      <c r="A368" s="27">
        <f t="shared" si="10"/>
        <v>0</v>
      </c>
      <c r="B368" s="19">
        <f t="shared" si="11"/>
        <v>0</v>
      </c>
      <c r="D368" s="12"/>
    </row>
    <row r="369" spans="1:4" ht="16" x14ac:dyDescent="0.2">
      <c r="A369" s="27">
        <f t="shared" si="10"/>
        <v>0</v>
      </c>
      <c r="B369" s="19">
        <f t="shared" si="11"/>
        <v>0</v>
      </c>
      <c r="D369" s="12"/>
    </row>
    <row r="370" spans="1:4" ht="16" x14ac:dyDescent="0.2">
      <c r="A370" s="27">
        <f t="shared" si="10"/>
        <v>0</v>
      </c>
      <c r="B370" s="19">
        <f t="shared" si="11"/>
        <v>0</v>
      </c>
      <c r="D370" s="12"/>
    </row>
    <row r="371" spans="1:4" ht="16" x14ac:dyDescent="0.2">
      <c r="A371" s="27">
        <f t="shared" si="10"/>
        <v>0</v>
      </c>
      <c r="B371" s="19">
        <f t="shared" si="11"/>
        <v>0</v>
      </c>
      <c r="D371" s="12"/>
    </row>
    <row r="372" spans="1:4" ht="16" x14ac:dyDescent="0.2">
      <c r="A372" s="27">
        <f t="shared" si="10"/>
        <v>0</v>
      </c>
      <c r="B372" s="19">
        <f t="shared" si="11"/>
        <v>0</v>
      </c>
      <c r="D372" s="12"/>
    </row>
    <row r="373" spans="1:4" ht="16" x14ac:dyDescent="0.2">
      <c r="A373" s="27">
        <f t="shared" si="10"/>
        <v>577610</v>
      </c>
      <c r="B373" s="19">
        <f t="shared" si="11"/>
        <v>1604.4722222222222</v>
      </c>
      <c r="D373" s="13">
        <v>481340</v>
      </c>
    </row>
    <row r="374" spans="1:4" ht="16" x14ac:dyDescent="0.2">
      <c r="A374" s="27">
        <f t="shared" si="10"/>
        <v>0</v>
      </c>
      <c r="B374" s="19">
        <f t="shared" si="11"/>
        <v>0</v>
      </c>
      <c r="D374" s="12"/>
    </row>
    <row r="375" spans="1:4" ht="16" x14ac:dyDescent="0.2">
      <c r="A375" s="27">
        <f t="shared" si="10"/>
        <v>0</v>
      </c>
      <c r="B375" s="19">
        <f t="shared" si="11"/>
        <v>0</v>
      </c>
      <c r="D375" s="12"/>
    </row>
    <row r="376" spans="1:4" ht="16" x14ac:dyDescent="0.2">
      <c r="A376" s="27">
        <f t="shared" si="10"/>
        <v>0</v>
      </c>
      <c r="B376" s="19">
        <f t="shared" si="11"/>
        <v>0</v>
      </c>
      <c r="D376" s="12"/>
    </row>
    <row r="377" spans="1:4" ht="16" x14ac:dyDescent="0.2">
      <c r="A377" s="27">
        <f t="shared" si="10"/>
        <v>0</v>
      </c>
      <c r="B377" s="19">
        <f t="shared" si="11"/>
        <v>0</v>
      </c>
      <c r="D377" s="12"/>
    </row>
    <row r="378" spans="1:4" ht="16" x14ac:dyDescent="0.2">
      <c r="A378" s="27">
        <f t="shared" si="10"/>
        <v>0</v>
      </c>
      <c r="B378" s="19">
        <f t="shared" si="11"/>
        <v>0</v>
      </c>
      <c r="D378" s="12"/>
    </row>
    <row r="379" spans="1:4" ht="16" x14ac:dyDescent="0.2">
      <c r="A379" s="27">
        <f t="shared" si="10"/>
        <v>246480</v>
      </c>
      <c r="B379" s="19">
        <f t="shared" si="11"/>
        <v>684.66666666666663</v>
      </c>
      <c r="D379" s="13">
        <v>205400</v>
      </c>
    </row>
    <row r="380" spans="1:4" ht="16" x14ac:dyDescent="0.2">
      <c r="A380" s="27">
        <f t="shared" si="10"/>
        <v>0</v>
      </c>
      <c r="B380" s="19">
        <f t="shared" si="11"/>
        <v>0</v>
      </c>
      <c r="D380" s="12"/>
    </row>
    <row r="381" spans="1:4" ht="16" x14ac:dyDescent="0.2">
      <c r="A381" s="27">
        <f t="shared" si="10"/>
        <v>0</v>
      </c>
      <c r="B381" s="19">
        <f t="shared" si="11"/>
        <v>0</v>
      </c>
      <c r="D381" s="12"/>
    </row>
    <row r="382" spans="1:4" ht="16" x14ac:dyDescent="0.2">
      <c r="A382" s="27">
        <f t="shared" si="10"/>
        <v>0</v>
      </c>
      <c r="B382" s="19">
        <f t="shared" si="11"/>
        <v>0</v>
      </c>
      <c r="D382" s="12"/>
    </row>
    <row r="383" spans="1:4" ht="16" x14ac:dyDescent="0.2">
      <c r="A383" s="27">
        <f t="shared" si="10"/>
        <v>0</v>
      </c>
      <c r="B383" s="19">
        <f t="shared" si="11"/>
        <v>0</v>
      </c>
      <c r="D383" s="12"/>
    </row>
    <row r="384" spans="1:4" ht="16" x14ac:dyDescent="0.2">
      <c r="A384" s="27">
        <f t="shared" si="10"/>
        <v>0</v>
      </c>
      <c r="B384" s="19">
        <f t="shared" si="11"/>
        <v>0</v>
      </c>
      <c r="D384" s="12"/>
    </row>
    <row r="385" spans="1:4" ht="16" x14ac:dyDescent="0.2">
      <c r="A385" s="27">
        <f t="shared" si="10"/>
        <v>339805</v>
      </c>
      <c r="B385" s="19">
        <f t="shared" si="11"/>
        <v>943.90277777777783</v>
      </c>
      <c r="D385" s="13">
        <v>283170</v>
      </c>
    </row>
    <row r="386" spans="1:4" ht="16" x14ac:dyDescent="0.2">
      <c r="A386" s="27">
        <f t="shared" si="10"/>
        <v>0</v>
      </c>
      <c r="B386" s="19">
        <f t="shared" si="11"/>
        <v>0</v>
      </c>
      <c r="D386" s="12"/>
    </row>
    <row r="387" spans="1:4" ht="16" x14ac:dyDescent="0.2">
      <c r="A387" s="27">
        <f t="shared" si="10"/>
        <v>0</v>
      </c>
      <c r="B387" s="19">
        <f t="shared" si="11"/>
        <v>0</v>
      </c>
      <c r="D387" s="12"/>
    </row>
    <row r="388" spans="1:4" ht="16" x14ac:dyDescent="0.2">
      <c r="A388" s="27">
        <f t="shared" si="10"/>
        <v>0</v>
      </c>
      <c r="B388" s="19">
        <f t="shared" si="11"/>
        <v>0</v>
      </c>
      <c r="D388" s="12"/>
    </row>
    <row r="389" spans="1:4" ht="16" x14ac:dyDescent="0.2">
      <c r="A389" s="27">
        <f t="shared" si="10"/>
        <v>0</v>
      </c>
      <c r="B389" s="19">
        <f t="shared" si="11"/>
        <v>0</v>
      </c>
      <c r="D389" s="12"/>
    </row>
    <row r="390" spans="1:4" ht="16" x14ac:dyDescent="0.2">
      <c r="A390" s="27">
        <f t="shared" ref="A390:A453" si="12">MROUND($D390*$D$3,5)</f>
        <v>0</v>
      </c>
      <c r="B390" s="19">
        <f t="shared" ref="B390:B453" si="13">$A390/$A$2</f>
        <v>0</v>
      </c>
      <c r="D390" s="12"/>
    </row>
    <row r="391" spans="1:4" ht="16" x14ac:dyDescent="0.2">
      <c r="A391" s="27">
        <f t="shared" si="12"/>
        <v>1709270</v>
      </c>
      <c r="B391" s="19">
        <f t="shared" si="13"/>
        <v>4747.9722222222226</v>
      </c>
      <c r="D391" s="13">
        <v>1424390</v>
      </c>
    </row>
    <row r="392" spans="1:4" ht="16" x14ac:dyDescent="0.2">
      <c r="A392" s="27">
        <f t="shared" si="12"/>
        <v>0</v>
      </c>
      <c r="B392" s="19">
        <f t="shared" si="13"/>
        <v>0</v>
      </c>
      <c r="D392" s="12"/>
    </row>
    <row r="393" spans="1:4" ht="16" x14ac:dyDescent="0.2">
      <c r="A393" s="27">
        <f t="shared" si="12"/>
        <v>0</v>
      </c>
      <c r="B393" s="19">
        <f t="shared" si="13"/>
        <v>0</v>
      </c>
      <c r="D393" s="12"/>
    </row>
    <row r="394" spans="1:4" ht="16" x14ac:dyDescent="0.2">
      <c r="A394" s="27">
        <f t="shared" si="12"/>
        <v>0</v>
      </c>
      <c r="B394" s="19">
        <f t="shared" si="13"/>
        <v>0</v>
      </c>
      <c r="D394" s="12"/>
    </row>
    <row r="395" spans="1:4" ht="16" x14ac:dyDescent="0.2">
      <c r="A395" s="27">
        <f t="shared" si="12"/>
        <v>0</v>
      </c>
      <c r="B395" s="19">
        <f t="shared" si="13"/>
        <v>0</v>
      </c>
      <c r="D395" s="12"/>
    </row>
    <row r="396" spans="1:4" ht="16" x14ac:dyDescent="0.2">
      <c r="A396" s="27">
        <f t="shared" si="12"/>
        <v>0</v>
      </c>
      <c r="B396" s="19">
        <f t="shared" si="13"/>
        <v>0</v>
      </c>
      <c r="D396" s="12"/>
    </row>
    <row r="397" spans="1:4" ht="16" x14ac:dyDescent="0.2">
      <c r="A397" s="27">
        <f t="shared" si="12"/>
        <v>207275</v>
      </c>
      <c r="B397" s="19">
        <f t="shared" si="13"/>
        <v>575.76388888888891</v>
      </c>
      <c r="D397" s="13">
        <v>172730</v>
      </c>
    </row>
    <row r="398" spans="1:4" ht="16" x14ac:dyDescent="0.2">
      <c r="A398" s="27">
        <f t="shared" si="12"/>
        <v>0</v>
      </c>
      <c r="B398" s="19">
        <f t="shared" si="13"/>
        <v>0</v>
      </c>
      <c r="D398" s="12"/>
    </row>
    <row r="399" spans="1:4" ht="16" x14ac:dyDescent="0.2">
      <c r="A399" s="27">
        <f t="shared" si="12"/>
        <v>0</v>
      </c>
      <c r="B399" s="19">
        <f t="shared" si="13"/>
        <v>0</v>
      </c>
      <c r="D399" s="12"/>
    </row>
    <row r="400" spans="1:4" ht="16" x14ac:dyDescent="0.2">
      <c r="A400" s="27">
        <f t="shared" si="12"/>
        <v>0</v>
      </c>
      <c r="B400" s="19">
        <f t="shared" si="13"/>
        <v>0</v>
      </c>
      <c r="D400" s="12"/>
    </row>
    <row r="401" spans="1:4" ht="16" x14ac:dyDescent="0.2">
      <c r="A401" s="27">
        <f t="shared" si="12"/>
        <v>0</v>
      </c>
      <c r="B401" s="19">
        <f t="shared" si="13"/>
        <v>0</v>
      </c>
      <c r="D401" s="12"/>
    </row>
    <row r="402" spans="1:4" ht="16" x14ac:dyDescent="0.2">
      <c r="A402" s="27">
        <f t="shared" si="12"/>
        <v>0</v>
      </c>
      <c r="B402" s="19">
        <f t="shared" si="13"/>
        <v>0</v>
      </c>
      <c r="D402" s="12"/>
    </row>
    <row r="403" spans="1:4" ht="16" x14ac:dyDescent="0.2">
      <c r="A403" s="27">
        <f t="shared" si="12"/>
        <v>470100</v>
      </c>
      <c r="B403" s="19">
        <f t="shared" si="13"/>
        <v>1305.8333333333333</v>
      </c>
      <c r="D403" s="13">
        <v>391750</v>
      </c>
    </row>
    <row r="404" spans="1:4" ht="16" x14ac:dyDescent="0.2">
      <c r="A404" s="27">
        <f t="shared" si="12"/>
        <v>0</v>
      </c>
      <c r="B404" s="19">
        <f t="shared" si="13"/>
        <v>0</v>
      </c>
      <c r="D404" s="12"/>
    </row>
    <row r="405" spans="1:4" ht="16" x14ac:dyDescent="0.2">
      <c r="A405" s="27">
        <f t="shared" si="12"/>
        <v>0</v>
      </c>
      <c r="B405" s="19">
        <f t="shared" si="13"/>
        <v>0</v>
      </c>
      <c r="D405" s="12"/>
    </row>
    <row r="406" spans="1:4" ht="16" x14ac:dyDescent="0.2">
      <c r="A406" s="27">
        <f t="shared" si="12"/>
        <v>0</v>
      </c>
      <c r="B406" s="19">
        <f t="shared" si="13"/>
        <v>0</v>
      </c>
      <c r="D406" s="12"/>
    </row>
    <row r="407" spans="1:4" ht="16" x14ac:dyDescent="0.2">
      <c r="A407" s="27">
        <f t="shared" si="12"/>
        <v>0</v>
      </c>
      <c r="B407" s="19">
        <f t="shared" si="13"/>
        <v>0</v>
      </c>
      <c r="D407" s="12"/>
    </row>
    <row r="408" spans="1:4" ht="16" x14ac:dyDescent="0.2">
      <c r="A408" s="27">
        <f t="shared" si="12"/>
        <v>0</v>
      </c>
      <c r="B408" s="19">
        <f t="shared" si="13"/>
        <v>0</v>
      </c>
      <c r="D408" s="12"/>
    </row>
    <row r="409" spans="1:4" ht="16" x14ac:dyDescent="0.2">
      <c r="A409" s="27">
        <f t="shared" si="12"/>
        <v>486565</v>
      </c>
      <c r="B409" s="19">
        <f t="shared" si="13"/>
        <v>1351.5694444444443</v>
      </c>
      <c r="D409" s="13">
        <v>405470</v>
      </c>
    </row>
    <row r="410" spans="1:4" ht="16" x14ac:dyDescent="0.2">
      <c r="A410" s="27">
        <f t="shared" si="12"/>
        <v>0</v>
      </c>
      <c r="B410" s="19">
        <f t="shared" si="13"/>
        <v>0</v>
      </c>
      <c r="D410" s="12"/>
    </row>
    <row r="411" spans="1:4" ht="16" x14ac:dyDescent="0.2">
      <c r="A411" s="27">
        <f t="shared" si="12"/>
        <v>0</v>
      </c>
      <c r="B411" s="19">
        <f t="shared" si="13"/>
        <v>0</v>
      </c>
      <c r="D411" s="12"/>
    </row>
    <row r="412" spans="1:4" ht="16" x14ac:dyDescent="0.2">
      <c r="A412" s="27">
        <f t="shared" si="12"/>
        <v>0</v>
      </c>
      <c r="B412" s="19">
        <f t="shared" si="13"/>
        <v>0</v>
      </c>
      <c r="D412" s="12"/>
    </row>
    <row r="413" spans="1:4" ht="16" x14ac:dyDescent="0.2">
      <c r="A413" s="27">
        <f t="shared" si="12"/>
        <v>0</v>
      </c>
      <c r="B413" s="19">
        <f t="shared" si="13"/>
        <v>0</v>
      </c>
      <c r="D413" s="12"/>
    </row>
    <row r="414" spans="1:4" ht="16" x14ac:dyDescent="0.2">
      <c r="A414" s="27">
        <f t="shared" si="12"/>
        <v>0</v>
      </c>
      <c r="B414" s="19">
        <f t="shared" si="13"/>
        <v>0</v>
      </c>
      <c r="D414" s="12"/>
    </row>
    <row r="415" spans="1:4" ht="16" x14ac:dyDescent="0.2">
      <c r="A415" s="27">
        <f t="shared" si="12"/>
        <v>380050</v>
      </c>
      <c r="B415" s="19">
        <f t="shared" si="13"/>
        <v>1055.6944444444443</v>
      </c>
      <c r="D415" s="13">
        <v>316710</v>
      </c>
    </row>
    <row r="416" spans="1:4" ht="16" x14ac:dyDescent="0.2">
      <c r="A416" s="27">
        <f t="shared" si="12"/>
        <v>0</v>
      </c>
      <c r="B416" s="19">
        <f t="shared" si="13"/>
        <v>0</v>
      </c>
      <c r="D416" s="12"/>
    </row>
    <row r="417" spans="1:4" ht="16" x14ac:dyDescent="0.2">
      <c r="A417" s="27">
        <f t="shared" si="12"/>
        <v>0</v>
      </c>
      <c r="B417" s="19">
        <f t="shared" si="13"/>
        <v>0</v>
      </c>
      <c r="D417" s="12"/>
    </row>
    <row r="418" spans="1:4" ht="16" x14ac:dyDescent="0.2">
      <c r="A418" s="27">
        <f t="shared" si="12"/>
        <v>0</v>
      </c>
      <c r="B418" s="19">
        <f t="shared" si="13"/>
        <v>0</v>
      </c>
      <c r="D418" s="12"/>
    </row>
    <row r="419" spans="1:4" ht="16" x14ac:dyDescent="0.2">
      <c r="A419" s="27">
        <f t="shared" si="12"/>
        <v>0</v>
      </c>
      <c r="B419" s="19">
        <f t="shared" si="13"/>
        <v>0</v>
      </c>
      <c r="D419" s="12"/>
    </row>
    <row r="420" spans="1:4" ht="16" x14ac:dyDescent="0.2">
      <c r="A420" s="27">
        <f t="shared" si="12"/>
        <v>0</v>
      </c>
      <c r="B420" s="19">
        <f t="shared" si="13"/>
        <v>0</v>
      </c>
      <c r="D420" s="12"/>
    </row>
    <row r="421" spans="1:4" ht="16" x14ac:dyDescent="0.2">
      <c r="A421" s="27">
        <f t="shared" si="12"/>
        <v>320435</v>
      </c>
      <c r="B421" s="19">
        <f t="shared" si="13"/>
        <v>890.09722222222217</v>
      </c>
      <c r="D421" s="13">
        <v>267030</v>
      </c>
    </row>
    <row r="422" spans="1:4" ht="16" x14ac:dyDescent="0.2">
      <c r="A422" s="27">
        <f t="shared" si="12"/>
        <v>0</v>
      </c>
      <c r="B422" s="19">
        <f t="shared" si="13"/>
        <v>0</v>
      </c>
      <c r="D422" s="12"/>
    </row>
    <row r="423" spans="1:4" ht="16" x14ac:dyDescent="0.2">
      <c r="A423" s="27">
        <f t="shared" si="12"/>
        <v>0</v>
      </c>
      <c r="B423" s="19">
        <f t="shared" si="13"/>
        <v>0</v>
      </c>
      <c r="D423" s="12"/>
    </row>
    <row r="424" spans="1:4" ht="16" x14ac:dyDescent="0.2">
      <c r="A424" s="27">
        <f t="shared" si="12"/>
        <v>0</v>
      </c>
      <c r="B424" s="19">
        <f t="shared" si="13"/>
        <v>0</v>
      </c>
      <c r="D424" s="12"/>
    </row>
    <row r="425" spans="1:4" ht="16" x14ac:dyDescent="0.2">
      <c r="A425" s="27">
        <f t="shared" si="12"/>
        <v>0</v>
      </c>
      <c r="B425" s="19">
        <f t="shared" si="13"/>
        <v>0</v>
      </c>
      <c r="D425" s="12"/>
    </row>
    <row r="426" spans="1:4" ht="16" x14ac:dyDescent="0.2">
      <c r="A426" s="27">
        <f t="shared" si="12"/>
        <v>0</v>
      </c>
      <c r="B426" s="19">
        <f t="shared" si="13"/>
        <v>0</v>
      </c>
      <c r="D426" s="12"/>
    </row>
    <row r="427" spans="1:4" ht="16" x14ac:dyDescent="0.2">
      <c r="A427" s="27">
        <f t="shared" si="12"/>
        <v>537780</v>
      </c>
      <c r="B427" s="19">
        <f t="shared" si="13"/>
        <v>1493.8333333333333</v>
      </c>
      <c r="D427" s="13">
        <v>448150</v>
      </c>
    </row>
    <row r="428" spans="1:4" ht="16" x14ac:dyDescent="0.2">
      <c r="A428" s="27">
        <f t="shared" si="12"/>
        <v>0</v>
      </c>
      <c r="B428" s="19">
        <f t="shared" si="13"/>
        <v>0</v>
      </c>
      <c r="D428" s="12"/>
    </row>
    <row r="429" spans="1:4" ht="16" x14ac:dyDescent="0.2">
      <c r="A429" s="27">
        <f t="shared" si="12"/>
        <v>0</v>
      </c>
      <c r="B429" s="19">
        <f t="shared" si="13"/>
        <v>0</v>
      </c>
      <c r="D429" s="12"/>
    </row>
    <row r="430" spans="1:4" ht="16" x14ac:dyDescent="0.2">
      <c r="A430" s="27">
        <f t="shared" si="12"/>
        <v>0</v>
      </c>
      <c r="B430" s="19">
        <f t="shared" si="13"/>
        <v>0</v>
      </c>
      <c r="D430" s="12"/>
    </row>
    <row r="431" spans="1:4" ht="16" x14ac:dyDescent="0.2">
      <c r="A431" s="27">
        <f t="shared" si="12"/>
        <v>0</v>
      </c>
      <c r="B431" s="19">
        <f t="shared" si="13"/>
        <v>0</v>
      </c>
      <c r="D431" s="12"/>
    </row>
    <row r="432" spans="1:4" ht="16" x14ac:dyDescent="0.2">
      <c r="A432" s="27">
        <f t="shared" si="12"/>
        <v>0</v>
      </c>
      <c r="B432" s="19">
        <f t="shared" si="13"/>
        <v>0</v>
      </c>
      <c r="D432" s="12"/>
    </row>
    <row r="433" spans="1:4" ht="16" x14ac:dyDescent="0.2">
      <c r="A433" s="27">
        <f t="shared" si="12"/>
        <v>480170</v>
      </c>
      <c r="B433" s="19">
        <f t="shared" si="13"/>
        <v>1333.8055555555557</v>
      </c>
      <c r="D433" s="13">
        <v>400140</v>
      </c>
    </row>
    <row r="434" spans="1:4" ht="16" x14ac:dyDescent="0.2">
      <c r="A434" s="27">
        <f t="shared" si="12"/>
        <v>0</v>
      </c>
      <c r="B434" s="19">
        <f t="shared" si="13"/>
        <v>0</v>
      </c>
      <c r="D434" s="12"/>
    </row>
    <row r="435" spans="1:4" ht="16" x14ac:dyDescent="0.2">
      <c r="A435" s="27">
        <f t="shared" si="12"/>
        <v>0</v>
      </c>
      <c r="B435" s="19">
        <f t="shared" si="13"/>
        <v>0</v>
      </c>
      <c r="D435" s="12"/>
    </row>
    <row r="436" spans="1:4" ht="16" x14ac:dyDescent="0.2">
      <c r="A436" s="27">
        <f t="shared" si="12"/>
        <v>0</v>
      </c>
      <c r="B436" s="19">
        <f t="shared" si="13"/>
        <v>0</v>
      </c>
      <c r="D436" s="12"/>
    </row>
    <row r="437" spans="1:4" ht="16" x14ac:dyDescent="0.2">
      <c r="A437" s="27">
        <f t="shared" si="12"/>
        <v>0</v>
      </c>
      <c r="B437" s="19">
        <f t="shared" si="13"/>
        <v>0</v>
      </c>
      <c r="D437" s="12"/>
    </row>
    <row r="438" spans="1:4" ht="16" x14ac:dyDescent="0.2">
      <c r="A438" s="27">
        <f t="shared" si="12"/>
        <v>0</v>
      </c>
      <c r="B438" s="19">
        <f t="shared" si="13"/>
        <v>0</v>
      </c>
      <c r="D438" s="12"/>
    </row>
    <row r="439" spans="1:4" ht="16" x14ac:dyDescent="0.2">
      <c r="A439" s="27">
        <f t="shared" si="12"/>
        <v>572830</v>
      </c>
      <c r="B439" s="19">
        <f t="shared" si="13"/>
        <v>1591.1944444444443</v>
      </c>
      <c r="D439" s="13">
        <v>477360</v>
      </c>
    </row>
    <row r="440" spans="1:4" ht="16" x14ac:dyDescent="0.2">
      <c r="A440" s="27">
        <f t="shared" si="12"/>
        <v>0</v>
      </c>
      <c r="B440" s="19">
        <f t="shared" si="13"/>
        <v>0</v>
      </c>
      <c r="D440" s="12"/>
    </row>
    <row r="441" spans="1:4" ht="16" x14ac:dyDescent="0.2">
      <c r="A441" s="27">
        <f t="shared" si="12"/>
        <v>0</v>
      </c>
      <c r="B441" s="19">
        <f t="shared" si="13"/>
        <v>0</v>
      </c>
      <c r="D441" s="12"/>
    </row>
    <row r="442" spans="1:4" ht="16" x14ac:dyDescent="0.2">
      <c r="A442" s="27">
        <f t="shared" si="12"/>
        <v>0</v>
      </c>
      <c r="B442" s="19">
        <f t="shared" si="13"/>
        <v>0</v>
      </c>
      <c r="D442" s="12"/>
    </row>
    <row r="443" spans="1:4" ht="16" x14ac:dyDescent="0.2">
      <c r="A443" s="27">
        <f t="shared" si="12"/>
        <v>0</v>
      </c>
      <c r="B443" s="19">
        <f t="shared" si="13"/>
        <v>0</v>
      </c>
      <c r="D443" s="12"/>
    </row>
    <row r="444" spans="1:4" ht="16" x14ac:dyDescent="0.2">
      <c r="A444" s="27">
        <f t="shared" si="12"/>
        <v>0</v>
      </c>
      <c r="B444" s="19">
        <f t="shared" si="13"/>
        <v>0</v>
      </c>
      <c r="D444" s="12"/>
    </row>
    <row r="445" spans="1:4" ht="16" x14ac:dyDescent="0.2">
      <c r="A445" s="27">
        <f t="shared" si="12"/>
        <v>0</v>
      </c>
      <c r="B445" s="19">
        <f t="shared" si="13"/>
        <v>0</v>
      </c>
      <c r="D445" s="12"/>
    </row>
    <row r="446" spans="1:4" ht="16" x14ac:dyDescent="0.2">
      <c r="A446" s="27">
        <f t="shared" si="12"/>
        <v>3250860</v>
      </c>
      <c r="B446" s="19">
        <f t="shared" si="13"/>
        <v>9030.1666666666661</v>
      </c>
      <c r="D446" s="13">
        <v>2709050</v>
      </c>
    </row>
    <row r="447" spans="1:4" ht="16" x14ac:dyDescent="0.2">
      <c r="A447" s="27">
        <f t="shared" si="12"/>
        <v>3964465</v>
      </c>
      <c r="B447" s="19">
        <f t="shared" si="13"/>
        <v>11012.402777777777</v>
      </c>
      <c r="D447" s="13">
        <v>3303720</v>
      </c>
    </row>
    <row r="448" spans="1:4" ht="16" x14ac:dyDescent="0.2">
      <c r="A448" s="27">
        <f t="shared" si="12"/>
        <v>5285185</v>
      </c>
      <c r="B448" s="19">
        <f t="shared" si="13"/>
        <v>14681.069444444445</v>
      </c>
      <c r="D448" s="13">
        <v>4404320</v>
      </c>
    </row>
    <row r="449" spans="1:4" ht="16" x14ac:dyDescent="0.2">
      <c r="A449" s="27">
        <f t="shared" si="12"/>
        <v>6607055</v>
      </c>
      <c r="B449" s="19">
        <f t="shared" si="13"/>
        <v>18352.930555555555</v>
      </c>
      <c r="D449" s="13">
        <v>5505880</v>
      </c>
    </row>
    <row r="450" spans="1:4" ht="16" x14ac:dyDescent="0.2">
      <c r="A450" s="27">
        <f t="shared" si="12"/>
        <v>0</v>
      </c>
      <c r="B450" s="19">
        <f t="shared" si="13"/>
        <v>0</v>
      </c>
      <c r="D450" s="12"/>
    </row>
    <row r="451" spans="1:4" ht="16" x14ac:dyDescent="0.2">
      <c r="A451" s="27">
        <f t="shared" si="12"/>
        <v>0</v>
      </c>
      <c r="B451" s="19">
        <f t="shared" si="13"/>
        <v>0</v>
      </c>
      <c r="D451" s="12"/>
    </row>
    <row r="452" spans="1:4" ht="16" x14ac:dyDescent="0.2">
      <c r="A452" s="27">
        <f t="shared" si="12"/>
        <v>6570890</v>
      </c>
      <c r="B452" s="19">
        <f t="shared" si="13"/>
        <v>18252.472222222223</v>
      </c>
      <c r="D452" s="13">
        <v>5475740</v>
      </c>
    </row>
    <row r="453" spans="1:4" ht="16" x14ac:dyDescent="0.2">
      <c r="A453" s="27">
        <f t="shared" si="12"/>
        <v>8759195</v>
      </c>
      <c r="B453" s="19">
        <f t="shared" si="13"/>
        <v>24331.097222222223</v>
      </c>
      <c r="D453" s="13">
        <v>7299330</v>
      </c>
    </row>
    <row r="454" spans="1:4" ht="16" x14ac:dyDescent="0.2">
      <c r="A454" s="27">
        <f t="shared" ref="A454:A495" si="14">MROUND($D454*$D$3,5)</f>
        <v>10948715</v>
      </c>
      <c r="B454" s="19">
        <f t="shared" ref="B454:B495" si="15">$A454/$A$2</f>
        <v>30413.097222222223</v>
      </c>
      <c r="D454" s="13">
        <v>9123930</v>
      </c>
    </row>
    <row r="455" spans="1:4" ht="16" x14ac:dyDescent="0.2">
      <c r="A455" s="27">
        <f t="shared" si="14"/>
        <v>0</v>
      </c>
      <c r="B455" s="19">
        <f t="shared" si="15"/>
        <v>0</v>
      </c>
      <c r="D455" s="12"/>
    </row>
    <row r="456" spans="1:4" ht="16" x14ac:dyDescent="0.2">
      <c r="A456" s="27">
        <f t="shared" si="14"/>
        <v>0</v>
      </c>
      <c r="B456" s="19">
        <f t="shared" si="15"/>
        <v>0</v>
      </c>
      <c r="D456" s="12"/>
    </row>
    <row r="457" spans="1:4" ht="16" x14ac:dyDescent="0.2">
      <c r="A457" s="27">
        <f t="shared" si="14"/>
        <v>0</v>
      </c>
      <c r="B457" s="19">
        <f t="shared" si="15"/>
        <v>0</v>
      </c>
      <c r="D457" s="12"/>
    </row>
    <row r="458" spans="1:4" ht="16" x14ac:dyDescent="0.2">
      <c r="A458" s="27">
        <f t="shared" si="14"/>
        <v>5335030</v>
      </c>
      <c r="B458" s="19">
        <f t="shared" si="15"/>
        <v>14819.527777777777</v>
      </c>
      <c r="D458" s="13">
        <v>4445860</v>
      </c>
    </row>
    <row r="459" spans="1:4" ht="16" x14ac:dyDescent="0.2">
      <c r="A459" s="27">
        <f t="shared" si="14"/>
        <v>0</v>
      </c>
      <c r="B459" s="19">
        <f t="shared" si="15"/>
        <v>0</v>
      </c>
      <c r="D459" s="12"/>
    </row>
    <row r="460" spans="1:4" ht="16" x14ac:dyDescent="0.2">
      <c r="A460" s="27">
        <f t="shared" si="14"/>
        <v>0</v>
      </c>
      <c r="B460" s="19">
        <f t="shared" si="15"/>
        <v>0</v>
      </c>
      <c r="D460" s="12"/>
    </row>
    <row r="461" spans="1:4" ht="16" x14ac:dyDescent="0.2">
      <c r="A461" s="27">
        <f t="shared" si="14"/>
        <v>0</v>
      </c>
      <c r="B461" s="19">
        <f t="shared" si="15"/>
        <v>0</v>
      </c>
      <c r="D461" s="12"/>
    </row>
    <row r="462" spans="1:4" ht="16" x14ac:dyDescent="0.2">
      <c r="A462" s="27">
        <f t="shared" si="14"/>
        <v>0</v>
      </c>
      <c r="B462" s="19">
        <f t="shared" si="15"/>
        <v>0</v>
      </c>
      <c r="D462" s="12"/>
    </row>
    <row r="463" spans="1:4" ht="16" x14ac:dyDescent="0.2">
      <c r="A463" s="27">
        <f t="shared" si="14"/>
        <v>0</v>
      </c>
      <c r="B463" s="19">
        <f t="shared" si="15"/>
        <v>0</v>
      </c>
      <c r="D463" s="12"/>
    </row>
    <row r="464" spans="1:4" ht="16" x14ac:dyDescent="0.2">
      <c r="A464" s="27">
        <f t="shared" si="14"/>
        <v>8456770</v>
      </c>
      <c r="B464" s="19">
        <f t="shared" si="15"/>
        <v>23491.027777777777</v>
      </c>
      <c r="D464" s="13">
        <v>7047310</v>
      </c>
    </row>
    <row r="465" spans="1:4" ht="16" x14ac:dyDescent="0.2">
      <c r="A465" s="27">
        <f t="shared" si="14"/>
        <v>6343140</v>
      </c>
      <c r="B465" s="19">
        <f t="shared" si="15"/>
        <v>17619.833333333332</v>
      </c>
      <c r="D465" s="13">
        <v>5285950</v>
      </c>
    </row>
    <row r="466" spans="1:4" ht="16" x14ac:dyDescent="0.2">
      <c r="A466" s="27">
        <f t="shared" si="14"/>
        <v>0</v>
      </c>
      <c r="B466" s="19">
        <f t="shared" si="15"/>
        <v>0</v>
      </c>
      <c r="D466" s="12"/>
    </row>
    <row r="467" spans="1:4" ht="16" x14ac:dyDescent="0.2">
      <c r="A467" s="27">
        <f t="shared" si="14"/>
        <v>0</v>
      </c>
      <c r="B467" s="19">
        <f t="shared" si="15"/>
        <v>0</v>
      </c>
      <c r="D467" s="12"/>
    </row>
    <row r="468" spans="1:4" ht="16" x14ac:dyDescent="0.2">
      <c r="A468" s="27">
        <f t="shared" si="14"/>
        <v>0</v>
      </c>
      <c r="B468" s="19">
        <f t="shared" si="15"/>
        <v>0</v>
      </c>
      <c r="D468" s="12"/>
    </row>
    <row r="469" spans="1:4" ht="16" x14ac:dyDescent="0.2">
      <c r="A469" s="27">
        <f t="shared" si="14"/>
        <v>0</v>
      </c>
      <c r="B469" s="19">
        <f t="shared" si="15"/>
        <v>0</v>
      </c>
      <c r="D469" s="12"/>
    </row>
    <row r="470" spans="1:4" ht="16" x14ac:dyDescent="0.2">
      <c r="A470" s="27">
        <f t="shared" si="14"/>
        <v>0</v>
      </c>
      <c r="B470" s="19">
        <f t="shared" si="15"/>
        <v>0</v>
      </c>
      <c r="D470" s="12"/>
    </row>
    <row r="471" spans="1:4" ht="16" x14ac:dyDescent="0.2">
      <c r="A471" s="27">
        <f t="shared" si="14"/>
        <v>108730</v>
      </c>
      <c r="B471" s="19">
        <f t="shared" si="15"/>
        <v>302.02777777777777</v>
      </c>
      <c r="D471" s="13">
        <v>90610</v>
      </c>
    </row>
    <row r="472" spans="1:4" ht="16" x14ac:dyDescent="0.2">
      <c r="A472" s="27">
        <f t="shared" si="14"/>
        <v>0</v>
      </c>
      <c r="B472" s="19">
        <f t="shared" si="15"/>
        <v>0</v>
      </c>
      <c r="D472" s="12"/>
    </row>
    <row r="473" spans="1:4" ht="16" x14ac:dyDescent="0.2">
      <c r="A473" s="27">
        <f t="shared" si="14"/>
        <v>0</v>
      </c>
      <c r="B473" s="19">
        <f t="shared" si="15"/>
        <v>0</v>
      </c>
      <c r="D473" s="12"/>
    </row>
    <row r="474" spans="1:4" ht="16" x14ac:dyDescent="0.2">
      <c r="A474" s="27">
        <f t="shared" si="14"/>
        <v>0</v>
      </c>
      <c r="B474" s="19">
        <f t="shared" si="15"/>
        <v>0</v>
      </c>
      <c r="D474" s="12"/>
    </row>
    <row r="475" spans="1:4" ht="16" x14ac:dyDescent="0.2">
      <c r="A475" s="27">
        <f t="shared" si="14"/>
        <v>0</v>
      </c>
      <c r="B475" s="19">
        <f t="shared" si="15"/>
        <v>0</v>
      </c>
      <c r="D475" s="12"/>
    </row>
    <row r="476" spans="1:4" ht="16" x14ac:dyDescent="0.2">
      <c r="A476" s="27">
        <f t="shared" si="14"/>
        <v>0</v>
      </c>
      <c r="B476" s="19">
        <f t="shared" si="15"/>
        <v>0</v>
      </c>
      <c r="D476" s="12"/>
    </row>
    <row r="477" spans="1:4" ht="16" x14ac:dyDescent="0.2">
      <c r="A477" s="27">
        <f t="shared" si="14"/>
        <v>92880</v>
      </c>
      <c r="B477" s="19">
        <f t="shared" si="15"/>
        <v>258</v>
      </c>
      <c r="D477" s="13">
        <v>77400</v>
      </c>
    </row>
    <row r="478" spans="1:4" ht="16" x14ac:dyDescent="0.2">
      <c r="A478" s="27">
        <f t="shared" si="14"/>
        <v>0</v>
      </c>
      <c r="B478" s="19">
        <f t="shared" si="15"/>
        <v>0</v>
      </c>
      <c r="D478" s="12"/>
    </row>
    <row r="479" spans="1:4" ht="16" x14ac:dyDescent="0.2">
      <c r="A479" s="27">
        <f t="shared" si="14"/>
        <v>0</v>
      </c>
      <c r="B479" s="19">
        <f t="shared" si="15"/>
        <v>0</v>
      </c>
      <c r="D479" s="12"/>
    </row>
    <row r="480" spans="1:4" ht="16" x14ac:dyDescent="0.2">
      <c r="A480" s="27">
        <f t="shared" si="14"/>
        <v>0</v>
      </c>
      <c r="B480" s="19">
        <f t="shared" si="15"/>
        <v>0</v>
      </c>
      <c r="D480" s="12"/>
    </row>
    <row r="481" spans="1:4" ht="16" x14ac:dyDescent="0.2">
      <c r="A481" s="27">
        <f t="shared" si="14"/>
        <v>0</v>
      </c>
      <c r="B481" s="19">
        <f t="shared" si="15"/>
        <v>0</v>
      </c>
      <c r="D481" s="12"/>
    </row>
    <row r="482" spans="1:4" ht="16" x14ac:dyDescent="0.2">
      <c r="A482" s="27">
        <f t="shared" si="14"/>
        <v>0</v>
      </c>
      <c r="B482" s="19">
        <f t="shared" si="15"/>
        <v>0</v>
      </c>
      <c r="D482" s="12"/>
    </row>
    <row r="483" spans="1:4" ht="16" x14ac:dyDescent="0.2">
      <c r="A483" s="27">
        <f t="shared" si="14"/>
        <v>100800</v>
      </c>
      <c r="B483" s="19">
        <f t="shared" si="15"/>
        <v>280</v>
      </c>
      <c r="D483" s="13">
        <v>84000</v>
      </c>
    </row>
    <row r="484" spans="1:4" ht="16" x14ac:dyDescent="0.2">
      <c r="A484" s="27">
        <f t="shared" si="14"/>
        <v>0</v>
      </c>
      <c r="B484" s="19">
        <f t="shared" si="15"/>
        <v>0</v>
      </c>
      <c r="D484" s="12"/>
    </row>
    <row r="485" spans="1:4" ht="16" x14ac:dyDescent="0.2">
      <c r="A485" s="27">
        <f t="shared" si="14"/>
        <v>0</v>
      </c>
      <c r="B485" s="19">
        <f t="shared" si="15"/>
        <v>0</v>
      </c>
      <c r="D485" s="12"/>
    </row>
    <row r="486" spans="1:4" ht="16" x14ac:dyDescent="0.2">
      <c r="A486" s="27">
        <f t="shared" si="14"/>
        <v>0</v>
      </c>
      <c r="B486" s="19">
        <f t="shared" si="15"/>
        <v>0</v>
      </c>
      <c r="D486" s="12"/>
    </row>
    <row r="487" spans="1:4" ht="16" x14ac:dyDescent="0.2">
      <c r="A487" s="27">
        <f t="shared" si="14"/>
        <v>0</v>
      </c>
      <c r="B487" s="19">
        <f t="shared" si="15"/>
        <v>0</v>
      </c>
      <c r="D487" s="12"/>
    </row>
    <row r="488" spans="1:4" ht="16" x14ac:dyDescent="0.2">
      <c r="A488" s="27">
        <f t="shared" si="14"/>
        <v>0</v>
      </c>
      <c r="B488" s="19">
        <f t="shared" si="15"/>
        <v>0</v>
      </c>
      <c r="D488" s="12"/>
    </row>
    <row r="489" spans="1:4" ht="16" x14ac:dyDescent="0.2">
      <c r="A489" s="27">
        <f t="shared" si="14"/>
        <v>104210</v>
      </c>
      <c r="B489" s="19">
        <f t="shared" si="15"/>
        <v>289.47222222222223</v>
      </c>
      <c r="D489" s="13">
        <v>86840</v>
      </c>
    </row>
    <row r="490" spans="1:4" ht="16" x14ac:dyDescent="0.2">
      <c r="A490" s="27">
        <f t="shared" si="14"/>
        <v>0</v>
      </c>
      <c r="B490" s="19">
        <f t="shared" si="15"/>
        <v>0</v>
      </c>
      <c r="D490" s="12"/>
    </row>
    <row r="491" spans="1:4" ht="16" x14ac:dyDescent="0.2">
      <c r="A491" s="27">
        <f t="shared" si="14"/>
        <v>0</v>
      </c>
      <c r="B491" s="19">
        <f t="shared" si="15"/>
        <v>0</v>
      </c>
      <c r="D491" s="12"/>
    </row>
    <row r="492" spans="1:4" ht="16" x14ac:dyDescent="0.2">
      <c r="A492" s="27">
        <f t="shared" si="14"/>
        <v>0</v>
      </c>
      <c r="B492" s="19">
        <f t="shared" si="15"/>
        <v>0</v>
      </c>
      <c r="D492" s="12"/>
    </row>
    <row r="493" spans="1:4" ht="16" x14ac:dyDescent="0.2">
      <c r="A493" s="27">
        <f t="shared" si="14"/>
        <v>0</v>
      </c>
      <c r="B493" s="19">
        <f t="shared" si="15"/>
        <v>0</v>
      </c>
      <c r="D493" s="12"/>
    </row>
    <row r="494" spans="1:4" ht="16" x14ac:dyDescent="0.2">
      <c r="A494" s="27">
        <f t="shared" si="14"/>
        <v>0</v>
      </c>
      <c r="B494" s="19">
        <f t="shared" si="15"/>
        <v>0</v>
      </c>
      <c r="D494" s="12"/>
    </row>
    <row r="495" spans="1:4" ht="16" x14ac:dyDescent="0.2">
      <c r="A495" s="27">
        <f t="shared" si="14"/>
        <v>179400</v>
      </c>
      <c r="B495" s="19">
        <f t="shared" si="15"/>
        <v>498.33333333333331</v>
      </c>
      <c r="D495" s="13">
        <v>149500</v>
      </c>
    </row>
    <row r="496" spans="1:4" ht="16" x14ac:dyDescent="0.2">
      <c r="A496" s="24"/>
      <c r="B496" s="16"/>
    </row>
    <row r="497" spans="1:2" ht="16" x14ac:dyDescent="0.2">
      <c r="A497" s="24"/>
      <c r="B497" s="16"/>
    </row>
    <row r="498" spans="1:2" ht="16" x14ac:dyDescent="0.2">
      <c r="A498" s="24"/>
      <c r="B498" s="16"/>
    </row>
    <row r="499" spans="1:2" ht="16" x14ac:dyDescent="0.2">
      <c r="A499" s="24"/>
      <c r="B499" s="16"/>
    </row>
    <row r="500" spans="1:2" ht="16" x14ac:dyDescent="0.2">
      <c r="A500" s="28"/>
      <c r="B500" s="20"/>
    </row>
    <row r="501" spans="1:2" ht="16" x14ac:dyDescent="0.2">
      <c r="A501" s="28"/>
      <c r="B501" s="20"/>
    </row>
    <row r="502" spans="1:2" ht="16" x14ac:dyDescent="0.2">
      <c r="A502" s="28"/>
      <c r="B502" s="20"/>
    </row>
    <row r="503" spans="1:2" ht="16" x14ac:dyDescent="0.2">
      <c r="A503" s="28"/>
      <c r="B503" s="20"/>
    </row>
    <row r="504" spans="1:2" ht="16" x14ac:dyDescent="0.2">
      <c r="A504" s="28"/>
      <c r="B504" s="20"/>
    </row>
    <row r="505" spans="1:2" ht="16" x14ac:dyDescent="0.2">
      <c r="A505" s="28"/>
      <c r="B505" s="20"/>
    </row>
    <row r="506" spans="1:2" ht="16" x14ac:dyDescent="0.2">
      <c r="A506" s="28"/>
      <c r="B506" s="20"/>
    </row>
    <row r="507" spans="1:2" ht="16" x14ac:dyDescent="0.2">
      <c r="A507" s="28"/>
      <c r="B507" s="20"/>
    </row>
    <row r="508" spans="1:2" ht="16" x14ac:dyDescent="0.2">
      <c r="A508" s="28"/>
      <c r="B508" s="20"/>
    </row>
    <row r="509" spans="1:2" ht="16" x14ac:dyDescent="0.2">
      <c r="A509" s="28"/>
      <c r="B509" s="20"/>
    </row>
    <row r="510" spans="1:2" ht="16" x14ac:dyDescent="0.2">
      <c r="A510" s="28"/>
      <c r="B510" s="20"/>
    </row>
    <row r="511" spans="1:2" ht="16" x14ac:dyDescent="0.2">
      <c r="A511" s="28"/>
      <c r="B511" s="20"/>
    </row>
    <row r="512" spans="1:2" ht="16" x14ac:dyDescent="0.2">
      <c r="A512" s="28"/>
      <c r="B512" s="20"/>
    </row>
    <row r="513" spans="1:2" ht="16" x14ac:dyDescent="0.2">
      <c r="A513" s="28"/>
      <c r="B513" s="20"/>
    </row>
    <row r="514" spans="1:2" ht="16" x14ac:dyDescent="0.2">
      <c r="A514" s="28"/>
      <c r="B514" s="20"/>
    </row>
    <row r="515" spans="1:2" ht="16" x14ac:dyDescent="0.2">
      <c r="A515" s="28"/>
      <c r="B515" s="20"/>
    </row>
    <row r="516" spans="1:2" ht="16" x14ac:dyDescent="0.2">
      <c r="A516" s="28"/>
      <c r="B516" s="20"/>
    </row>
    <row r="517" spans="1:2" ht="16" x14ac:dyDescent="0.2">
      <c r="A517" s="28"/>
      <c r="B517" s="20"/>
    </row>
    <row r="518" spans="1:2" ht="16" x14ac:dyDescent="0.2">
      <c r="A518" s="28"/>
      <c r="B518" s="20"/>
    </row>
    <row r="519" spans="1:2" ht="16" x14ac:dyDescent="0.2">
      <c r="A519" s="28"/>
      <c r="B519" s="20"/>
    </row>
    <row r="520" spans="1:2" ht="16" x14ac:dyDescent="0.2">
      <c r="A520" s="28"/>
      <c r="B520" s="20"/>
    </row>
    <row r="521" spans="1:2" ht="16" x14ac:dyDescent="0.2">
      <c r="A521" s="28"/>
      <c r="B521" s="20"/>
    </row>
    <row r="522" spans="1:2" ht="16" x14ac:dyDescent="0.2">
      <c r="A522" s="28"/>
      <c r="B522" s="20"/>
    </row>
    <row r="523" spans="1:2" ht="16" x14ac:dyDescent="0.2">
      <c r="A523" s="28"/>
      <c r="B523" s="20"/>
    </row>
    <row r="524" spans="1:2" ht="16" x14ac:dyDescent="0.2">
      <c r="A524" s="28"/>
      <c r="B524" s="20"/>
    </row>
    <row r="525" spans="1:2" ht="16" x14ac:dyDescent="0.2">
      <c r="A525" s="28"/>
      <c r="B525" s="20"/>
    </row>
    <row r="526" spans="1:2" ht="16" x14ac:dyDescent="0.2">
      <c r="A526" s="28"/>
      <c r="B526" s="20"/>
    </row>
    <row r="527" spans="1:2" ht="16" x14ac:dyDescent="0.2">
      <c r="A527" s="28"/>
      <c r="B527" s="20"/>
    </row>
    <row r="528" spans="1:2" ht="16" x14ac:dyDescent="0.2">
      <c r="A528" s="28"/>
      <c r="B528" s="20"/>
    </row>
    <row r="529" spans="1:2" ht="16" x14ac:dyDescent="0.2">
      <c r="A529" s="28"/>
      <c r="B529" s="20"/>
    </row>
    <row r="530" spans="1:2" ht="16" x14ac:dyDescent="0.2">
      <c r="A530" s="28"/>
      <c r="B530" s="20"/>
    </row>
    <row r="531" spans="1:2" ht="16" x14ac:dyDescent="0.2">
      <c r="A531" s="28"/>
      <c r="B531" s="20"/>
    </row>
    <row r="532" spans="1:2" ht="16" x14ac:dyDescent="0.2">
      <c r="A532" s="28"/>
      <c r="B532" s="20"/>
    </row>
    <row r="533" spans="1:2" ht="16" x14ac:dyDescent="0.2">
      <c r="A533" s="28"/>
      <c r="B533" s="20"/>
    </row>
    <row r="534" spans="1:2" ht="16" x14ac:dyDescent="0.2">
      <c r="A534" s="28"/>
      <c r="B534" s="20"/>
    </row>
    <row r="535" spans="1:2" ht="16" x14ac:dyDescent="0.2">
      <c r="A535" s="28"/>
      <c r="B535" s="20"/>
    </row>
    <row r="536" spans="1:2" ht="16" x14ac:dyDescent="0.2">
      <c r="A536" s="28"/>
      <c r="B536" s="20"/>
    </row>
    <row r="537" spans="1:2" ht="16" x14ac:dyDescent="0.2">
      <c r="A537" s="28"/>
      <c r="B537" s="20"/>
    </row>
    <row r="538" spans="1:2" ht="16" x14ac:dyDescent="0.2">
      <c r="A538" s="28"/>
      <c r="B538" s="20"/>
    </row>
    <row r="539" spans="1:2" ht="16" x14ac:dyDescent="0.2">
      <c r="A539" s="28"/>
      <c r="B539" s="20"/>
    </row>
    <row r="540" spans="1:2" ht="16" x14ac:dyDescent="0.2">
      <c r="A540" s="28"/>
      <c r="B540" s="20"/>
    </row>
    <row r="541" spans="1:2" ht="16" x14ac:dyDescent="0.2">
      <c r="A541" s="28"/>
      <c r="B541" s="20"/>
    </row>
    <row r="542" spans="1:2" ht="16" x14ac:dyDescent="0.2">
      <c r="A542" s="28"/>
      <c r="B542" s="20"/>
    </row>
    <row r="543" spans="1:2" ht="16" x14ac:dyDescent="0.2">
      <c r="A543" s="28"/>
      <c r="B543" s="20"/>
    </row>
    <row r="544" spans="1:2" ht="16" x14ac:dyDescent="0.2">
      <c r="A544" s="28"/>
      <c r="B544" s="20"/>
    </row>
    <row r="545" spans="1:2" ht="16" x14ac:dyDescent="0.2">
      <c r="A545" s="28"/>
      <c r="B545" s="20"/>
    </row>
    <row r="546" spans="1:2" ht="16" x14ac:dyDescent="0.2">
      <c r="A546" s="28"/>
      <c r="B546" s="20"/>
    </row>
    <row r="547" spans="1:2" ht="16" x14ac:dyDescent="0.2">
      <c r="A547" s="28"/>
      <c r="B547" s="20"/>
    </row>
    <row r="548" spans="1:2" ht="16" x14ac:dyDescent="0.2">
      <c r="A548" s="28"/>
      <c r="B548" s="20"/>
    </row>
    <row r="549" spans="1:2" ht="16" x14ac:dyDescent="0.2">
      <c r="A549" s="28"/>
      <c r="B549" s="20"/>
    </row>
    <row r="550" spans="1:2" ht="16" x14ac:dyDescent="0.2">
      <c r="A550" s="28"/>
      <c r="B550" s="20"/>
    </row>
    <row r="551" spans="1:2" ht="16" x14ac:dyDescent="0.2">
      <c r="A551" s="28"/>
      <c r="B551" s="20"/>
    </row>
    <row r="552" spans="1:2" ht="16" x14ac:dyDescent="0.2">
      <c r="A552" s="28"/>
      <c r="B552" s="20"/>
    </row>
    <row r="553" spans="1:2" ht="16" x14ac:dyDescent="0.2">
      <c r="A553" s="28"/>
      <c r="B553" s="20"/>
    </row>
    <row r="554" spans="1:2" ht="16" x14ac:dyDescent="0.2">
      <c r="A554" s="28"/>
      <c r="B554" s="20"/>
    </row>
    <row r="555" spans="1:2" ht="16" x14ac:dyDescent="0.2">
      <c r="A555" s="28"/>
      <c r="B555" s="20"/>
    </row>
    <row r="556" spans="1:2" x14ac:dyDescent="0.2">
      <c r="A556" s="29"/>
      <c r="B556" s="21"/>
    </row>
    <row r="557" spans="1:2" x14ac:dyDescent="0.2">
      <c r="A557" s="29"/>
      <c r="B557" s="21"/>
    </row>
    <row r="558" spans="1:2" x14ac:dyDescent="0.2">
      <c r="A558" s="29"/>
      <c r="B558" s="21"/>
    </row>
    <row r="559" spans="1:2" x14ac:dyDescent="0.2">
      <c r="A559" s="29"/>
      <c r="B559" s="21"/>
    </row>
    <row r="560" spans="1:2" x14ac:dyDescent="0.2">
      <c r="A560" s="29"/>
      <c r="B560" s="21"/>
    </row>
    <row r="561" spans="1:2" x14ac:dyDescent="0.2">
      <c r="A561" s="29"/>
      <c r="B561" s="21"/>
    </row>
    <row r="562" spans="1:2" x14ac:dyDescent="0.2">
      <c r="A562" s="29"/>
      <c r="B562" s="21"/>
    </row>
    <row r="563" spans="1:2" x14ac:dyDescent="0.2">
      <c r="A563" s="29"/>
      <c r="B563" s="21"/>
    </row>
    <row r="564" spans="1:2" x14ac:dyDescent="0.2">
      <c r="A564" s="29"/>
      <c r="B564" s="21"/>
    </row>
    <row r="565" spans="1:2" x14ac:dyDescent="0.2">
      <c r="A565" s="29"/>
      <c r="B565" s="21"/>
    </row>
    <row r="566" spans="1:2" x14ac:dyDescent="0.2">
      <c r="A566" s="29"/>
      <c r="B566" s="21"/>
    </row>
    <row r="567" spans="1:2" x14ac:dyDescent="0.2">
      <c r="A567" s="29"/>
      <c r="B567" s="21"/>
    </row>
    <row r="568" spans="1:2" x14ac:dyDescent="0.2">
      <c r="A568" s="29"/>
      <c r="B568" s="21"/>
    </row>
  </sheetData>
  <sheetProtection algorithmName="SHA-512" hashValue="87GtSmGMgyVxVhtcolnqIBvbAY1I276cP3tXF6m+RLDq97CcbAHLLw9b7qZOYvuDJsJ1cmYhnSAt+/o+V/g8Lw==" saltValue="GD7Udw09xivhq4fwQ3iw7g=="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Munkalapok</vt:lpstr>
      </vt:variant>
      <vt:variant>
        <vt:i4>2</vt:i4>
      </vt:variant>
    </vt:vector>
  </HeadingPairs>
  <TitlesOfParts>
    <vt:vector size="2" baseType="lpstr">
      <vt:lpstr>Orangeramp Pro</vt:lpstr>
      <vt:lpstr>Ár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Kóder Olivér</dc:creator>
  <cp:lastModifiedBy>Microsoft Office User</cp:lastModifiedBy>
  <dcterms:created xsi:type="dcterms:W3CDTF">2020-05-05T12:04:44Z</dcterms:created>
  <dcterms:modified xsi:type="dcterms:W3CDTF">2020-10-13T13:21:45Z</dcterms:modified>
</cp:coreProperties>
</file>